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正南沟村" sheetId="1" r:id="rId1"/>
  </sheets>
  <definedNames>
    <definedName name="_xlnm.Print_Titles" localSheetId="0">正南沟村!$1:$5</definedName>
    <definedName name="_xlnm._FilterDatabase" localSheetId="0" hidden="1">正南沟村!$E$4:$G$63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<sst xmlns="http://schemas.openxmlformats.org/spreadsheetml/2006/main" count="143" uniqueCount="85">
  <si>
    <t>2024年肃南县马蹄乡正南沟村落实第三轮草原补奖政策资金发放表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</si>
  <si>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</si>
  <si>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</si>
  <si>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</si>
  <si>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</si>
  <si>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</si>
  <si>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</si>
  <si>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</si>
  <si>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</si>
  <si>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</si>
  <si>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</si>
  <si>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</si>
  <si>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</si>
  <si>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</si>
  <si>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</si>
  <si>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</si>
  <si>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</si>
  <si>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</si>
  <si>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正南沟村</t>
  </si>
  <si>
    <t>秦双喜</t>
  </si>
  <si>
    <t>黄风玲</t>
  </si>
  <si>
    <t>朱海涛</t>
  </si>
  <si>
    <t>蒲菊花</t>
  </si>
  <si>
    <t>朱海军</t>
  </si>
  <si>
    <t>蒲海龙</t>
  </si>
  <si>
    <t>蒲涛</t>
  </si>
  <si>
    <t>秦磊</t>
  </si>
  <si>
    <t>罗幸福</t>
  </si>
  <si>
    <t>蒲伟</t>
  </si>
  <si>
    <t>蒲兴明</t>
  </si>
  <si>
    <t>蒲建忠</t>
  </si>
  <si>
    <t>兰永梅</t>
  </si>
  <si>
    <t>蒲建华</t>
  </si>
  <si>
    <t>贺慧珍</t>
  </si>
  <si>
    <t>蒲爱设</t>
  </si>
  <si>
    <t>傲赛嘉措</t>
  </si>
  <si>
    <t>蒲海</t>
  </si>
  <si>
    <t>蒲建军</t>
  </si>
  <si>
    <t>蒲海峰</t>
  </si>
  <si>
    <t>秦万德</t>
  </si>
  <si>
    <t>康永胜</t>
  </si>
  <si>
    <t>蒲向阳</t>
  </si>
  <si>
    <t>秦立华</t>
  </si>
  <si>
    <t>秦万春</t>
  </si>
  <si>
    <t>秦万琼</t>
  </si>
  <si>
    <t>平小军</t>
  </si>
  <si>
    <t>蒲兴杰</t>
  </si>
  <si>
    <t>蒲爱军</t>
  </si>
  <si>
    <t>金永红</t>
  </si>
  <si>
    <t>金永忠</t>
  </si>
  <si>
    <t>秦立军</t>
  </si>
  <si>
    <t>秦杰</t>
  </si>
  <si>
    <t>马莲莲</t>
  </si>
  <si>
    <t>巴利强</t>
  </si>
  <si>
    <t>巴利刚</t>
  </si>
  <si>
    <t>巴向军</t>
  </si>
  <si>
    <t>常娟</t>
  </si>
  <si>
    <t>秦万龙</t>
  </si>
  <si>
    <t>妥玉梅</t>
  </si>
  <si>
    <t>王卫健</t>
  </si>
  <si>
    <t>王安健</t>
  </si>
  <si>
    <t>秦学峰</t>
  </si>
  <si>
    <t>平鹏</t>
  </si>
  <si>
    <t>毛燕</t>
  </si>
  <si>
    <t>蒲玉东</t>
  </si>
  <si>
    <t>蒲俊胜</t>
  </si>
  <si>
    <t>秦万录</t>
  </si>
  <si>
    <t>秦虎</t>
  </si>
  <si>
    <t>秦小东</t>
  </si>
  <si>
    <t>未签合同</t>
  </si>
  <si>
    <t>罗新华</t>
  </si>
  <si>
    <t>罗飞</t>
  </si>
  <si>
    <t>阿林</t>
  </si>
  <si>
    <t>阿宝</t>
  </si>
  <si>
    <t>黄桂花</t>
  </si>
  <si>
    <t>户主变更为王卫东</t>
  </si>
  <si>
    <t>蒲麟</t>
  </si>
  <si>
    <t>秦秀祯</t>
  </si>
  <si>
    <t>与秦培军合户</t>
  </si>
  <si>
    <t>秦国兵</t>
  </si>
  <si>
    <t>秦万军</t>
  </si>
  <si>
    <t>秦亮</t>
  </si>
  <si>
    <t>原户主为马文琴</t>
  </si>
  <si>
    <t>肃南裕固族自治县马蹄藏族乡正南沟村民委员会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</si>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</sst>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5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6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8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176" fontId="1" fillId="0" borderId="2" xfId="51" applyNumberFormat="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76" fontId="4" fillId="0" borderId="2" xfId="51" applyNumberFormat="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6" fontId="1" fillId="0" borderId="2" xfId="51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76" fontId="1" fillId="0" borderId="2" xfId="5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176" fontId="1" fillId="2" borderId="6" xfId="0" applyNumberFormat="1" applyFont="1" applyFill="1" applyBorder="1" applyAlignment="1" applyProtection="1">
      <alignment horizontal="center" vertical="center" wrapText="1"/>
    </xf>
    <xf numFmtId="176" fontId="1" fillId="2" borderId="2" xfId="51" applyNumberFormat="1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176" fontId="1" fillId="2" borderId="2" xfId="51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176" fontId="1" fillId="0" borderId="2" xfId="51" applyNumberFormat="1" applyFont="1" applyFill="1" applyBorder="1" applyAlignment="1">
      <alignment horizontal="center" vertical="center" wrapText="1"/>
    </xf>
    <xf numFmtId="176" fontId="1" fillId="0" borderId="2" xfId="5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</xf>
    <xf numFmtId="176" fontId="13" fillId="2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/>
    </xf>
    <xf numFmtId="176" fontId="13" fillId="2" borderId="6" xfId="0" applyNumberFormat="1" applyFont="1" applyFill="1" applyBorder="1" applyAlignment="1" applyProtection="1">
      <alignment horizontal="center" vertical="center" wrapText="1"/>
    </xf>
    <xf numFmtId="176" fontId="10" fillId="0" borderId="6" xfId="0" applyNumberFormat="1" applyFont="1" applyFill="1" applyBorder="1" applyAlignment="1" applyProtection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 wrapText="1"/>
    </xf>
    <xf numFmtId="176" fontId="15" fillId="0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  <cellStyle name="常规 2 13" xfId="51"/>
    <cellStyle name="常规 10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zoomScaleSheetLayoutView="60" workbookViewId="0">
      <pane ySplit="5" topLeftCell="A6" activePane="bottomLeft" state="frozen"/>
      <selection/>
      <selection pane="bottomLeft" activeCell="O75" sqref="O75"/>
    </sheetView>
  </sheetViews>
  <sheetFormatPr defaultColWidth="8.75" defaultRowHeight="13.5"/>
  <cols>
    <col min="1" max="1" width="4.25" style="3" customWidth="1"/>
    <col min="2" max="2" width="9" style="3" customWidth="1"/>
    <col min="3" max="3" width="8.625" style="3" customWidth="1"/>
    <col min="4" max="4" width="6.125" style="3" customWidth="1"/>
    <col min="5" max="5" width="8.5" style="4" customWidth="1"/>
    <col min="6" max="6" width="8.125" style="5" customWidth="1"/>
    <col min="7" max="7" width="9" style="5" customWidth="1"/>
    <col min="8" max="8" width="7.25" style="5" customWidth="1"/>
    <col min="9" max="9" width="12" style="6" customWidth="1"/>
    <col min="10" max="10" width="9.5" style="5" customWidth="1"/>
    <col min="11" max="11" width="10.75" style="5" customWidth="1"/>
    <col min="12" max="12" width="11.125" style="6" customWidth="1"/>
    <col min="13" max="13" width="11.875" style="7" customWidth="1"/>
    <col min="14" max="16384" width="8.75" style="3"/>
  </cols>
  <sheetData>
    <row r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8.75" customHeight="1" spans="1:13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10"/>
      <c r="K2" s="10" t="s">
        <v>3</v>
      </c>
      <c r="L2" s="10"/>
      <c r="M2" s="10"/>
    </row>
    <row r="3" ht="21.75" customHeight="1" spans="1:14">
      <c r="A3" s="11" t="s">
        <v>4</v>
      </c>
      <c r="B3" s="12" t="s">
        <v>5</v>
      </c>
      <c r="C3" s="11" t="s">
        <v>6</v>
      </c>
      <c r="D3" s="13" t="s">
        <v>7</v>
      </c>
      <c r="E3" s="14" t="s">
        <v>8</v>
      </c>
      <c r="F3" s="14"/>
      <c r="G3" s="14"/>
      <c r="H3" s="15" t="s">
        <v>9</v>
      </c>
      <c r="I3" s="14" t="s">
        <v>10</v>
      </c>
      <c r="J3" s="14"/>
      <c r="K3" s="14"/>
      <c r="L3" s="14"/>
      <c r="M3" s="63" t="s">
        <v>11</v>
      </c>
      <c r="N3" s="64" t="s">
        <v>12</v>
      </c>
    </row>
    <row r="4" ht="18.75" customHeight="1" spans="1:14">
      <c r="A4" s="11"/>
      <c r="B4" s="16"/>
      <c r="C4" s="11"/>
      <c r="D4" s="13"/>
      <c r="E4" s="17" t="s">
        <v>13</v>
      </c>
      <c r="F4" s="17" t="s">
        <v>14</v>
      </c>
      <c r="G4" s="17" t="s">
        <v>15</v>
      </c>
      <c r="H4" s="14"/>
      <c r="I4" s="65" t="s">
        <v>14</v>
      </c>
      <c r="J4" s="66" t="s">
        <v>15</v>
      </c>
      <c r="K4" s="66" t="s">
        <v>16</v>
      </c>
      <c r="L4" s="65" t="s">
        <v>17</v>
      </c>
      <c r="M4" s="63"/>
      <c r="N4" s="67"/>
    </row>
    <row r="5" ht="13.9" customHeight="1" spans="1:14">
      <c r="A5" s="11"/>
      <c r="B5" s="18"/>
      <c r="C5" s="11"/>
      <c r="D5" s="13"/>
      <c r="E5" s="17"/>
      <c r="F5" s="17"/>
      <c r="G5" s="17"/>
      <c r="H5" s="14"/>
      <c r="I5" s="65"/>
      <c r="J5" s="66"/>
      <c r="K5" s="66"/>
      <c r="L5" s="65"/>
      <c r="M5" s="63"/>
      <c r="N5" s="68"/>
    </row>
    <row r="6" s="1" customFormat="1" ht="24.75" customHeight="1" spans="1:14">
      <c r="A6" s="19">
        <v>1</v>
      </c>
      <c r="B6" s="19" t="s">
        <v>18</v>
      </c>
      <c r="C6" s="20" t="s">
        <v>19</v>
      </c>
      <c r="D6" s="21">
        <v>3</v>
      </c>
      <c r="E6" s="22">
        <v>2276</v>
      </c>
      <c r="F6" s="23">
        <v>2276</v>
      </c>
      <c r="G6" s="22"/>
      <c r="H6" s="22">
        <v>8.325</v>
      </c>
      <c r="I6" s="19">
        <f t="shared" ref="I6:I61" si="0">ROUND(F6*21.84,2)</f>
        <v>49707.84</v>
      </c>
      <c r="J6" s="19">
        <f t="shared" ref="J6:J62" si="1">ROUND(G6*2.59,2)</f>
        <v>0</v>
      </c>
      <c r="K6" s="62">
        <f t="shared" ref="K6:K61" si="2">D6*4500</f>
        <v>13500</v>
      </c>
      <c r="L6" s="19">
        <f t="shared" ref="L6:L63" si="3">I6+J6+K6</f>
        <v>63207.84</v>
      </c>
      <c r="M6" s="69"/>
      <c r="N6" s="70"/>
    </row>
    <row r="7" s="1" customFormat="1" ht="24.75" customHeight="1" spans="1:14">
      <c r="A7" s="19">
        <v>2</v>
      </c>
      <c r="B7" s="19" t="s">
        <v>18</v>
      </c>
      <c r="C7" s="20" t="s">
        <v>20</v>
      </c>
      <c r="D7" s="21">
        <v>3</v>
      </c>
      <c r="E7" s="22">
        <v>1707</v>
      </c>
      <c r="F7" s="23">
        <v>1707</v>
      </c>
      <c r="G7" s="22"/>
      <c r="H7" s="22">
        <v>6.24</v>
      </c>
      <c r="I7" s="19">
        <f t="shared" si="0"/>
        <v>37280.88</v>
      </c>
      <c r="J7" s="19">
        <f t="shared" si="1"/>
        <v>0</v>
      </c>
      <c r="K7" s="62">
        <f t="shared" si="2"/>
        <v>13500</v>
      </c>
      <c r="L7" s="19">
        <f t="shared" si="3"/>
        <v>50780.88</v>
      </c>
      <c r="M7" s="69"/>
      <c r="N7" s="70"/>
    </row>
    <row r="8" s="1" customFormat="1" ht="24.75" customHeight="1" spans="1:14">
      <c r="A8" s="19">
        <v>3</v>
      </c>
      <c r="B8" s="19" t="s">
        <v>18</v>
      </c>
      <c r="C8" s="24" t="s">
        <v>21</v>
      </c>
      <c r="D8" s="21">
        <v>4</v>
      </c>
      <c r="E8" s="22">
        <v>720</v>
      </c>
      <c r="F8" s="23">
        <v>720</v>
      </c>
      <c r="G8" s="22"/>
      <c r="H8" s="22">
        <v>5.2</v>
      </c>
      <c r="I8" s="19">
        <f t="shared" si="0"/>
        <v>15724.8</v>
      </c>
      <c r="J8" s="19">
        <f t="shared" si="1"/>
        <v>0</v>
      </c>
      <c r="K8" s="62">
        <f t="shared" si="2"/>
        <v>18000</v>
      </c>
      <c r="L8" s="19">
        <f t="shared" si="3"/>
        <v>33724.8</v>
      </c>
      <c r="M8" s="71" t="s">
        <v>22</v>
      </c>
      <c r="N8" s="70"/>
    </row>
    <row r="9" s="1" customFormat="1" ht="24.75" customHeight="1" spans="1:14">
      <c r="A9" s="19">
        <v>4</v>
      </c>
      <c r="B9" s="19" t="s">
        <v>18</v>
      </c>
      <c r="C9" s="24" t="s">
        <v>23</v>
      </c>
      <c r="D9" s="21">
        <v>4</v>
      </c>
      <c r="E9" s="22">
        <v>361</v>
      </c>
      <c r="F9" s="23">
        <v>361</v>
      </c>
      <c r="G9" s="22"/>
      <c r="H9" s="22"/>
      <c r="I9" s="19">
        <f t="shared" si="0"/>
        <v>7884.24</v>
      </c>
      <c r="J9" s="19">
        <f t="shared" si="1"/>
        <v>0</v>
      </c>
      <c r="K9" s="62">
        <f t="shared" si="2"/>
        <v>18000</v>
      </c>
      <c r="L9" s="19">
        <f t="shared" si="3"/>
        <v>25884.24</v>
      </c>
      <c r="M9" s="72"/>
      <c r="N9" s="70"/>
    </row>
    <row r="10" s="2" customFormat="1" ht="24.75" customHeight="1" spans="1:14">
      <c r="A10" s="25">
        <v>5</v>
      </c>
      <c r="B10" s="25" t="s">
        <v>18</v>
      </c>
      <c r="C10" s="26" t="s">
        <v>24</v>
      </c>
      <c r="D10" s="27">
        <v>4</v>
      </c>
      <c r="E10" s="28">
        <v>1081</v>
      </c>
      <c r="F10" s="29">
        <v>1081</v>
      </c>
      <c r="G10" s="28"/>
      <c r="H10" s="28">
        <v>3.5</v>
      </c>
      <c r="I10" s="25">
        <f t="shared" si="0"/>
        <v>23609.04</v>
      </c>
      <c r="J10" s="25">
        <f t="shared" si="1"/>
        <v>0</v>
      </c>
      <c r="K10" s="73">
        <f t="shared" si="2"/>
        <v>18000</v>
      </c>
      <c r="L10" s="25">
        <f t="shared" si="3"/>
        <v>41609.04</v>
      </c>
      <c r="M10" s="26"/>
      <c r="N10" s="74"/>
    </row>
    <row r="11" s="2" customFormat="1" ht="24.75" customHeight="1" spans="1:14">
      <c r="A11" s="30">
        <v>6</v>
      </c>
      <c r="B11" s="30" t="s">
        <v>18</v>
      </c>
      <c r="C11" s="31" t="s">
        <v>25</v>
      </c>
      <c r="D11" s="32">
        <v>6</v>
      </c>
      <c r="E11" s="33">
        <v>3111</v>
      </c>
      <c r="F11" s="33">
        <v>3111</v>
      </c>
      <c r="G11" s="34"/>
      <c r="H11" s="33">
        <v>12.45</v>
      </c>
      <c r="I11" s="30">
        <f t="shared" si="0"/>
        <v>67944.24</v>
      </c>
      <c r="J11" s="30">
        <f t="shared" si="1"/>
        <v>0</v>
      </c>
      <c r="K11" s="75">
        <f t="shared" si="2"/>
        <v>27000</v>
      </c>
      <c r="L11" s="30">
        <f t="shared" si="3"/>
        <v>94944.24</v>
      </c>
      <c r="M11" s="76"/>
      <c r="N11" s="74"/>
    </row>
    <row r="12" s="2" customFormat="1" ht="24.75" customHeight="1" spans="1:14">
      <c r="A12" s="30">
        <v>7</v>
      </c>
      <c r="B12" s="30" t="s">
        <v>18</v>
      </c>
      <c r="C12" s="35" t="s">
        <v>26</v>
      </c>
      <c r="D12" s="32">
        <v>5</v>
      </c>
      <c r="E12" s="36">
        <v>2773</v>
      </c>
      <c r="F12" s="37">
        <v>2773</v>
      </c>
      <c r="G12" s="36"/>
      <c r="H12" s="36">
        <v>8.325</v>
      </c>
      <c r="I12" s="30">
        <f t="shared" si="0"/>
        <v>60562.32</v>
      </c>
      <c r="J12" s="30">
        <f t="shared" si="1"/>
        <v>0</v>
      </c>
      <c r="K12" s="75">
        <f t="shared" si="2"/>
        <v>22500</v>
      </c>
      <c r="L12" s="30">
        <f t="shared" si="3"/>
        <v>83062.32</v>
      </c>
      <c r="M12" s="76"/>
      <c r="N12" s="74"/>
    </row>
    <row r="13" s="2" customFormat="1" ht="24.75" customHeight="1" spans="1:14">
      <c r="A13" s="30">
        <v>8</v>
      </c>
      <c r="B13" s="30" t="s">
        <v>18</v>
      </c>
      <c r="C13" s="35" t="s">
        <v>27</v>
      </c>
      <c r="D13" s="32">
        <v>5</v>
      </c>
      <c r="E13" s="36">
        <v>3443</v>
      </c>
      <c r="F13" s="36">
        <v>3443</v>
      </c>
      <c r="G13" s="38"/>
      <c r="H13" s="36">
        <v>6.23</v>
      </c>
      <c r="I13" s="30">
        <f t="shared" si="0"/>
        <v>75195.12</v>
      </c>
      <c r="J13" s="30">
        <f t="shared" si="1"/>
        <v>0</v>
      </c>
      <c r="K13" s="75">
        <f t="shared" si="2"/>
        <v>22500</v>
      </c>
      <c r="L13" s="30">
        <f t="shared" si="3"/>
        <v>97695.12</v>
      </c>
      <c r="M13" s="77"/>
      <c r="N13" s="74"/>
    </row>
    <row r="14" s="2" customFormat="1" ht="24.75" customHeight="1" spans="1:14">
      <c r="A14" s="30">
        <v>9</v>
      </c>
      <c r="B14" s="30" t="s">
        <v>18</v>
      </c>
      <c r="C14" s="35" t="s">
        <v>28</v>
      </c>
      <c r="D14" s="32">
        <v>4</v>
      </c>
      <c r="E14" s="36">
        <v>289</v>
      </c>
      <c r="F14" s="37">
        <v>289</v>
      </c>
      <c r="G14" s="36"/>
      <c r="H14" s="36">
        <v>2.085</v>
      </c>
      <c r="I14" s="30">
        <f t="shared" si="0"/>
        <v>6311.76</v>
      </c>
      <c r="J14" s="30">
        <f t="shared" si="1"/>
        <v>0</v>
      </c>
      <c r="K14" s="75">
        <f t="shared" si="2"/>
        <v>18000</v>
      </c>
      <c r="L14" s="30">
        <f t="shared" si="3"/>
        <v>24311.76</v>
      </c>
      <c r="M14" s="35" t="s">
        <v>29</v>
      </c>
      <c r="N14" s="74"/>
    </row>
    <row r="15" s="2" customFormat="1" ht="24.75" customHeight="1" spans="1:14">
      <c r="A15" s="30">
        <v>10</v>
      </c>
      <c r="B15" s="30" t="s">
        <v>18</v>
      </c>
      <c r="C15" s="35" t="s">
        <v>30</v>
      </c>
      <c r="D15" s="32">
        <v>2</v>
      </c>
      <c r="E15" s="36">
        <v>1157</v>
      </c>
      <c r="F15" s="37">
        <v>1157</v>
      </c>
      <c r="G15" s="36"/>
      <c r="H15" s="36">
        <v>8.325</v>
      </c>
      <c r="I15" s="30">
        <f t="shared" si="0"/>
        <v>25268.88</v>
      </c>
      <c r="J15" s="30">
        <f t="shared" si="1"/>
        <v>0</v>
      </c>
      <c r="K15" s="75">
        <f t="shared" si="2"/>
        <v>9000</v>
      </c>
      <c r="L15" s="30">
        <f t="shared" si="3"/>
        <v>34268.88</v>
      </c>
      <c r="M15" s="78"/>
      <c r="N15" s="74"/>
    </row>
    <row r="16" s="2" customFormat="1" ht="24.75" customHeight="1" spans="1:14">
      <c r="A16" s="30">
        <v>11</v>
      </c>
      <c r="B16" s="30" t="s">
        <v>18</v>
      </c>
      <c r="C16" s="35" t="s">
        <v>31</v>
      </c>
      <c r="D16" s="32">
        <v>2</v>
      </c>
      <c r="E16" s="36">
        <v>867</v>
      </c>
      <c r="F16" s="37">
        <v>867</v>
      </c>
      <c r="G16" s="36"/>
      <c r="H16" s="36">
        <v>6.225</v>
      </c>
      <c r="I16" s="30">
        <f t="shared" si="0"/>
        <v>18935.28</v>
      </c>
      <c r="J16" s="30">
        <f t="shared" si="1"/>
        <v>0</v>
      </c>
      <c r="K16" s="75">
        <f t="shared" si="2"/>
        <v>9000</v>
      </c>
      <c r="L16" s="30">
        <f t="shared" si="3"/>
        <v>27935.28</v>
      </c>
      <c r="M16" s="76"/>
      <c r="N16" s="74"/>
    </row>
    <row r="17" s="2" customFormat="1" ht="24.75" customHeight="1" spans="1:14">
      <c r="A17" s="30">
        <v>12</v>
      </c>
      <c r="B17" s="30" t="s">
        <v>18</v>
      </c>
      <c r="C17" s="31" t="s">
        <v>32</v>
      </c>
      <c r="D17" s="32">
        <v>1</v>
      </c>
      <c r="E17" s="36">
        <v>869</v>
      </c>
      <c r="F17" s="37">
        <v>869</v>
      </c>
      <c r="G17" s="36"/>
      <c r="H17" s="36">
        <v>3.33</v>
      </c>
      <c r="I17" s="30">
        <f t="shared" si="0"/>
        <v>18978.96</v>
      </c>
      <c r="J17" s="30">
        <f t="shared" si="1"/>
        <v>0</v>
      </c>
      <c r="K17" s="75">
        <f t="shared" si="2"/>
        <v>4500</v>
      </c>
      <c r="L17" s="30">
        <f t="shared" si="3"/>
        <v>23478.96</v>
      </c>
      <c r="M17" s="76"/>
      <c r="N17" s="74"/>
    </row>
    <row r="18" s="2" customFormat="1" ht="24.75" customHeight="1" spans="1:14">
      <c r="A18" s="30">
        <v>13</v>
      </c>
      <c r="B18" s="30" t="s">
        <v>18</v>
      </c>
      <c r="C18" s="31" t="s">
        <v>33</v>
      </c>
      <c r="D18" s="32">
        <v>4</v>
      </c>
      <c r="E18" s="36">
        <v>869</v>
      </c>
      <c r="F18" s="37">
        <v>869</v>
      </c>
      <c r="G18" s="36"/>
      <c r="H18" s="36">
        <v>3.33</v>
      </c>
      <c r="I18" s="30">
        <f t="shared" si="0"/>
        <v>18978.96</v>
      </c>
      <c r="J18" s="30">
        <f t="shared" si="1"/>
        <v>0</v>
      </c>
      <c r="K18" s="75">
        <f t="shared" si="2"/>
        <v>18000</v>
      </c>
      <c r="L18" s="30">
        <f t="shared" si="3"/>
        <v>36978.96</v>
      </c>
      <c r="M18" s="76"/>
      <c r="N18" s="74"/>
    </row>
    <row r="19" s="2" customFormat="1" ht="24.75" customHeight="1" spans="1:14">
      <c r="A19" s="25">
        <v>14</v>
      </c>
      <c r="B19" s="25" t="s">
        <v>18</v>
      </c>
      <c r="C19" s="26" t="s">
        <v>34</v>
      </c>
      <c r="D19" s="27">
        <v>5</v>
      </c>
      <c r="E19" s="28">
        <v>869</v>
      </c>
      <c r="F19" s="29">
        <v>869</v>
      </c>
      <c r="G19" s="28"/>
      <c r="H19" s="28">
        <v>3.33</v>
      </c>
      <c r="I19" s="25">
        <f t="shared" si="0"/>
        <v>18978.96</v>
      </c>
      <c r="J19" s="25">
        <f t="shared" si="1"/>
        <v>0</v>
      </c>
      <c r="K19" s="73">
        <f t="shared" si="2"/>
        <v>22500</v>
      </c>
      <c r="L19" s="25">
        <f t="shared" si="3"/>
        <v>41478.96</v>
      </c>
      <c r="M19" s="79"/>
      <c r="N19" s="74"/>
    </row>
    <row r="20" s="2" customFormat="1" ht="24.75" customHeight="1" spans="1:14">
      <c r="A20" s="30">
        <v>15</v>
      </c>
      <c r="B20" s="30" t="s">
        <v>18</v>
      </c>
      <c r="C20" s="31" t="s">
        <v>35</v>
      </c>
      <c r="D20" s="32">
        <v>1</v>
      </c>
      <c r="E20" s="36">
        <v>869</v>
      </c>
      <c r="F20" s="37">
        <v>869</v>
      </c>
      <c r="G20" s="36"/>
      <c r="H20" s="36">
        <v>3.33</v>
      </c>
      <c r="I20" s="30">
        <f t="shared" si="0"/>
        <v>18978.96</v>
      </c>
      <c r="J20" s="30">
        <f t="shared" si="1"/>
        <v>0</v>
      </c>
      <c r="K20" s="75">
        <f t="shared" si="2"/>
        <v>4500</v>
      </c>
      <c r="L20" s="30">
        <f t="shared" si="3"/>
        <v>23478.96</v>
      </c>
      <c r="M20" s="78"/>
      <c r="N20" s="74"/>
    </row>
    <row r="21" s="2" customFormat="1" ht="24.75" customHeight="1" spans="1:14">
      <c r="A21" s="30">
        <v>16</v>
      </c>
      <c r="B21" s="30" t="s">
        <v>18</v>
      </c>
      <c r="C21" s="39" t="s">
        <v>36</v>
      </c>
      <c r="D21" s="32">
        <v>4</v>
      </c>
      <c r="E21" s="36">
        <v>435</v>
      </c>
      <c r="F21" s="37">
        <v>435</v>
      </c>
      <c r="G21" s="36"/>
      <c r="H21" s="36">
        <v>3.33</v>
      </c>
      <c r="I21" s="30">
        <f t="shared" si="0"/>
        <v>9500.4</v>
      </c>
      <c r="J21" s="30">
        <f t="shared" si="1"/>
        <v>0</v>
      </c>
      <c r="K21" s="75">
        <f t="shared" si="2"/>
        <v>18000</v>
      </c>
      <c r="L21" s="30">
        <f t="shared" si="3"/>
        <v>27500.4</v>
      </c>
      <c r="M21" s="31" t="s">
        <v>37</v>
      </c>
      <c r="N21" s="74"/>
    </row>
    <row r="22" s="2" customFormat="1" ht="24.75" customHeight="1" spans="1:14">
      <c r="A22" s="25">
        <v>17</v>
      </c>
      <c r="B22" s="25" t="s">
        <v>18</v>
      </c>
      <c r="C22" s="40" t="s">
        <v>38</v>
      </c>
      <c r="D22" s="27">
        <v>3</v>
      </c>
      <c r="E22" s="28">
        <v>434</v>
      </c>
      <c r="F22" s="29">
        <v>434</v>
      </c>
      <c r="G22" s="28"/>
      <c r="H22" s="28"/>
      <c r="I22" s="25">
        <f t="shared" si="0"/>
        <v>9478.56</v>
      </c>
      <c r="J22" s="25">
        <f t="shared" si="1"/>
        <v>0</v>
      </c>
      <c r="K22" s="73">
        <f t="shared" si="2"/>
        <v>13500</v>
      </c>
      <c r="L22" s="25">
        <f t="shared" si="3"/>
        <v>22978.56</v>
      </c>
      <c r="M22" s="80"/>
      <c r="N22" s="74"/>
    </row>
    <row r="23" s="1" customFormat="1" ht="24.75" customHeight="1" spans="1:14">
      <c r="A23" s="19">
        <v>18</v>
      </c>
      <c r="B23" s="19" t="s">
        <v>18</v>
      </c>
      <c r="C23" s="20" t="s">
        <v>39</v>
      </c>
      <c r="D23" s="21">
        <v>3</v>
      </c>
      <c r="E23" s="22">
        <v>2208</v>
      </c>
      <c r="F23" s="23">
        <v>2208</v>
      </c>
      <c r="G23" s="22"/>
      <c r="H23" s="22">
        <v>8.325</v>
      </c>
      <c r="I23" s="19">
        <f t="shared" si="0"/>
        <v>48222.72</v>
      </c>
      <c r="J23" s="19">
        <f t="shared" si="1"/>
        <v>0</v>
      </c>
      <c r="K23" s="62">
        <f t="shared" si="2"/>
        <v>13500</v>
      </c>
      <c r="L23" s="19">
        <f t="shared" si="3"/>
        <v>61722.72</v>
      </c>
      <c r="M23" s="81"/>
      <c r="N23" s="70"/>
    </row>
    <row r="24" s="1" customFormat="1" ht="24.75" customHeight="1" spans="1:14">
      <c r="A24" s="19">
        <v>19</v>
      </c>
      <c r="B24" s="19" t="s">
        <v>18</v>
      </c>
      <c r="C24" s="24" t="s">
        <v>40</v>
      </c>
      <c r="D24" s="21">
        <v>6</v>
      </c>
      <c r="E24" s="22">
        <f>F24+G24</f>
        <v>2119</v>
      </c>
      <c r="F24" s="41">
        <v>2119</v>
      </c>
      <c r="G24" s="22"/>
      <c r="H24" s="22">
        <v>8.325</v>
      </c>
      <c r="I24" s="19">
        <f t="shared" si="0"/>
        <v>46278.96</v>
      </c>
      <c r="J24" s="19">
        <f t="shared" si="1"/>
        <v>0</v>
      </c>
      <c r="K24" s="62">
        <f t="shared" si="2"/>
        <v>27000</v>
      </c>
      <c r="L24" s="19">
        <f t="shared" si="3"/>
        <v>73278.96</v>
      </c>
      <c r="M24" s="72"/>
      <c r="N24" s="70"/>
    </row>
    <row r="25" s="1" customFormat="1" ht="24.75" customHeight="1" spans="1:14">
      <c r="A25" s="19">
        <v>20</v>
      </c>
      <c r="B25" s="19" t="s">
        <v>18</v>
      </c>
      <c r="C25" s="20" t="s">
        <v>41</v>
      </c>
      <c r="D25" s="21">
        <v>1</v>
      </c>
      <c r="E25" s="22">
        <v>1041</v>
      </c>
      <c r="F25" s="41">
        <v>1041</v>
      </c>
      <c r="G25" s="42"/>
      <c r="H25" s="22">
        <v>4.155</v>
      </c>
      <c r="I25" s="19">
        <f t="shared" si="0"/>
        <v>22735.44</v>
      </c>
      <c r="J25" s="19">
        <f t="shared" si="1"/>
        <v>0</v>
      </c>
      <c r="K25" s="62">
        <f t="shared" si="2"/>
        <v>4500</v>
      </c>
      <c r="L25" s="19">
        <f t="shared" si="3"/>
        <v>27235.44</v>
      </c>
      <c r="M25" s="69"/>
      <c r="N25" s="70"/>
    </row>
    <row r="26" s="1" customFormat="1" ht="24.75" customHeight="1" spans="1:14">
      <c r="A26" s="19">
        <v>21</v>
      </c>
      <c r="B26" s="19" t="s">
        <v>18</v>
      </c>
      <c r="C26" s="43" t="s">
        <v>42</v>
      </c>
      <c r="D26" s="21">
        <v>2</v>
      </c>
      <c r="E26" s="44">
        <v>1127</v>
      </c>
      <c r="F26" s="41">
        <v>1127</v>
      </c>
      <c r="G26" s="44"/>
      <c r="H26" s="44">
        <v>5.58</v>
      </c>
      <c r="I26" s="19">
        <f t="shared" si="0"/>
        <v>24613.68</v>
      </c>
      <c r="J26" s="19">
        <f t="shared" si="1"/>
        <v>0</v>
      </c>
      <c r="K26" s="62">
        <f t="shared" si="2"/>
        <v>9000</v>
      </c>
      <c r="L26" s="19">
        <f t="shared" si="3"/>
        <v>33613.68</v>
      </c>
      <c r="M26" s="82"/>
      <c r="N26" s="70"/>
    </row>
    <row r="27" s="1" customFormat="1" ht="24.75" customHeight="1" spans="1:14">
      <c r="A27" s="19">
        <v>22</v>
      </c>
      <c r="B27" s="19" t="s">
        <v>18</v>
      </c>
      <c r="C27" s="20" t="s">
        <v>43</v>
      </c>
      <c r="D27" s="21">
        <v>4</v>
      </c>
      <c r="E27" s="22">
        <v>1126</v>
      </c>
      <c r="F27" s="23">
        <v>1126</v>
      </c>
      <c r="G27" s="22"/>
      <c r="H27" s="22">
        <v>5.55</v>
      </c>
      <c r="I27" s="19">
        <f t="shared" si="0"/>
        <v>24591.84</v>
      </c>
      <c r="J27" s="19">
        <f t="shared" si="1"/>
        <v>0</v>
      </c>
      <c r="K27" s="62">
        <f t="shared" si="2"/>
        <v>18000</v>
      </c>
      <c r="L27" s="19">
        <f t="shared" si="3"/>
        <v>42591.84</v>
      </c>
      <c r="M27" s="69"/>
      <c r="N27" s="70"/>
    </row>
    <row r="28" s="1" customFormat="1" ht="24.75" customHeight="1" spans="1:14">
      <c r="A28" s="19">
        <v>23</v>
      </c>
      <c r="B28" s="19" t="s">
        <v>18</v>
      </c>
      <c r="C28" s="20" t="s">
        <v>44</v>
      </c>
      <c r="D28" s="21">
        <v>4</v>
      </c>
      <c r="E28" s="44">
        <v>1408</v>
      </c>
      <c r="F28" s="41">
        <v>1408</v>
      </c>
      <c r="G28" s="44"/>
      <c r="H28" s="44">
        <v>5.55</v>
      </c>
      <c r="I28" s="19">
        <f t="shared" si="0"/>
        <v>30750.72</v>
      </c>
      <c r="J28" s="19">
        <f t="shared" si="1"/>
        <v>0</v>
      </c>
      <c r="K28" s="62">
        <f t="shared" si="2"/>
        <v>18000</v>
      </c>
      <c r="L28" s="19">
        <f t="shared" si="3"/>
        <v>48750.72</v>
      </c>
      <c r="M28" s="69"/>
      <c r="N28" s="70"/>
    </row>
    <row r="29" s="1" customFormat="1" ht="24.75" customHeight="1" spans="1:14">
      <c r="A29" s="19">
        <v>24</v>
      </c>
      <c r="B29" s="19" t="s">
        <v>18</v>
      </c>
      <c r="C29" s="45" t="s">
        <v>45</v>
      </c>
      <c r="D29" s="46">
        <v>3</v>
      </c>
      <c r="E29" s="44">
        <v>4171</v>
      </c>
      <c r="F29" s="41">
        <v>4171</v>
      </c>
      <c r="G29" s="44"/>
      <c r="H29" s="44">
        <v>12.45</v>
      </c>
      <c r="I29" s="19">
        <f t="shared" si="0"/>
        <v>91094.64</v>
      </c>
      <c r="J29" s="19">
        <f t="shared" si="1"/>
        <v>0</v>
      </c>
      <c r="K29" s="62">
        <f t="shared" si="2"/>
        <v>13500</v>
      </c>
      <c r="L29" s="19">
        <f t="shared" si="3"/>
        <v>104594.64</v>
      </c>
      <c r="M29" s="83"/>
      <c r="N29" s="70"/>
    </row>
    <row r="30" s="1" customFormat="1" ht="24.75" customHeight="1" spans="1:14">
      <c r="A30" s="19">
        <v>25</v>
      </c>
      <c r="B30" s="19" t="s">
        <v>18</v>
      </c>
      <c r="C30" s="47" t="s">
        <v>46</v>
      </c>
      <c r="D30" s="48">
        <v>6</v>
      </c>
      <c r="E30" s="49">
        <v>2346</v>
      </c>
      <c r="F30" s="49">
        <v>2346</v>
      </c>
      <c r="G30" s="50"/>
      <c r="H30" s="49">
        <v>6</v>
      </c>
      <c r="I30" s="55">
        <f t="shared" si="0"/>
        <v>51236.64</v>
      </c>
      <c r="J30" s="55">
        <f t="shared" si="1"/>
        <v>0</v>
      </c>
      <c r="K30" s="84">
        <f t="shared" si="2"/>
        <v>27000</v>
      </c>
      <c r="L30" s="55">
        <f t="shared" si="3"/>
        <v>78236.64</v>
      </c>
      <c r="M30" s="85"/>
      <c r="N30" s="70"/>
    </row>
    <row r="31" s="1" customFormat="1" ht="24.75" customHeight="1" spans="1:14">
      <c r="A31" s="19">
        <v>26</v>
      </c>
      <c r="B31" s="19" t="s">
        <v>18</v>
      </c>
      <c r="C31" s="47" t="s">
        <v>47</v>
      </c>
      <c r="D31" s="48">
        <v>5</v>
      </c>
      <c r="E31" s="49">
        <v>4637</v>
      </c>
      <c r="F31" s="49">
        <v>4637</v>
      </c>
      <c r="G31" s="50"/>
      <c r="H31" s="49">
        <v>10.65</v>
      </c>
      <c r="I31" s="55">
        <f t="shared" si="0"/>
        <v>101272.08</v>
      </c>
      <c r="J31" s="55">
        <f t="shared" si="1"/>
        <v>0</v>
      </c>
      <c r="K31" s="84">
        <f t="shared" si="2"/>
        <v>22500</v>
      </c>
      <c r="L31" s="55">
        <f t="shared" si="3"/>
        <v>123772.08</v>
      </c>
      <c r="M31" s="86"/>
      <c r="N31" s="70"/>
    </row>
    <row r="32" s="1" customFormat="1" ht="24.75" customHeight="1" spans="1:14">
      <c r="A32" s="19">
        <v>27</v>
      </c>
      <c r="B32" s="19" t="s">
        <v>18</v>
      </c>
      <c r="C32" s="43" t="s">
        <v>48</v>
      </c>
      <c r="D32" s="21">
        <v>4</v>
      </c>
      <c r="E32" s="22">
        <v>2428</v>
      </c>
      <c r="F32" s="22">
        <v>2428</v>
      </c>
      <c r="G32" s="42"/>
      <c r="H32" s="22">
        <v>5.34</v>
      </c>
      <c r="I32" s="19">
        <f t="shared" si="0"/>
        <v>53027.52</v>
      </c>
      <c r="J32" s="19">
        <f t="shared" si="1"/>
        <v>0</v>
      </c>
      <c r="K32" s="62">
        <f t="shared" si="2"/>
        <v>18000</v>
      </c>
      <c r="L32" s="19">
        <f t="shared" si="3"/>
        <v>71027.52</v>
      </c>
      <c r="M32" s="87"/>
      <c r="N32" s="70"/>
    </row>
    <row r="33" s="1" customFormat="1" ht="24.75" customHeight="1" spans="1:14">
      <c r="A33" s="19">
        <v>28</v>
      </c>
      <c r="B33" s="19" t="s">
        <v>18</v>
      </c>
      <c r="C33" s="20" t="s">
        <v>49</v>
      </c>
      <c r="D33" s="21">
        <v>5</v>
      </c>
      <c r="E33" s="22">
        <v>1173</v>
      </c>
      <c r="F33" s="22">
        <v>1173</v>
      </c>
      <c r="G33" s="42"/>
      <c r="H33" s="22">
        <v>7.11</v>
      </c>
      <c r="I33" s="19">
        <f t="shared" si="0"/>
        <v>25618.32</v>
      </c>
      <c r="J33" s="19">
        <f t="shared" si="1"/>
        <v>0</v>
      </c>
      <c r="K33" s="62">
        <f t="shared" si="2"/>
        <v>22500</v>
      </c>
      <c r="L33" s="19">
        <f t="shared" si="3"/>
        <v>48118.32</v>
      </c>
      <c r="M33" s="81"/>
      <c r="N33" s="70"/>
    </row>
    <row r="34" s="1" customFormat="1" ht="24.75" customHeight="1" spans="1:14">
      <c r="A34" s="19">
        <v>29</v>
      </c>
      <c r="B34" s="19" t="s">
        <v>18</v>
      </c>
      <c r="C34" s="20" t="s">
        <v>50</v>
      </c>
      <c r="D34" s="21">
        <v>4</v>
      </c>
      <c r="E34" s="22">
        <v>4304</v>
      </c>
      <c r="F34" s="22">
        <v>4304</v>
      </c>
      <c r="G34" s="42"/>
      <c r="H34" s="22">
        <v>12.45</v>
      </c>
      <c r="I34" s="19">
        <f t="shared" si="0"/>
        <v>93999.36</v>
      </c>
      <c r="J34" s="19">
        <f t="shared" si="1"/>
        <v>0</v>
      </c>
      <c r="K34" s="62">
        <f t="shared" si="2"/>
        <v>18000</v>
      </c>
      <c r="L34" s="19">
        <f t="shared" si="3"/>
        <v>111999.36</v>
      </c>
      <c r="M34" s="82"/>
      <c r="N34" s="70"/>
    </row>
    <row r="35" s="1" customFormat="1" ht="24.75" customHeight="1" spans="1:14">
      <c r="A35" s="19">
        <v>30</v>
      </c>
      <c r="B35" s="19" t="s">
        <v>18</v>
      </c>
      <c r="C35" s="51" t="s">
        <v>51</v>
      </c>
      <c r="D35" s="48">
        <v>5</v>
      </c>
      <c r="E35" s="49">
        <f t="shared" ref="E35:E40" si="4">F35+G35</f>
        <v>2089</v>
      </c>
      <c r="F35" s="52">
        <v>2089</v>
      </c>
      <c r="G35" s="49"/>
      <c r="H35" s="49">
        <v>6.23</v>
      </c>
      <c r="I35" s="55">
        <f t="shared" si="0"/>
        <v>45623.76</v>
      </c>
      <c r="J35" s="55">
        <f t="shared" si="1"/>
        <v>0</v>
      </c>
      <c r="K35" s="84">
        <f t="shared" si="2"/>
        <v>22500</v>
      </c>
      <c r="L35" s="55">
        <f t="shared" si="3"/>
        <v>68123.76</v>
      </c>
      <c r="M35" s="85"/>
      <c r="N35" s="70"/>
    </row>
    <row r="36" s="1" customFormat="1" ht="24.75" customHeight="1" spans="1:14">
      <c r="A36" s="19">
        <v>31</v>
      </c>
      <c r="B36" s="19" t="s">
        <v>18</v>
      </c>
      <c r="C36" s="53" t="s">
        <v>52</v>
      </c>
      <c r="D36" s="21">
        <v>3</v>
      </c>
      <c r="E36" s="49">
        <f t="shared" si="4"/>
        <v>1200</v>
      </c>
      <c r="F36" s="23">
        <v>1200</v>
      </c>
      <c r="G36" s="22"/>
      <c r="H36" s="22">
        <v>10</v>
      </c>
      <c r="I36" s="19">
        <f t="shared" si="0"/>
        <v>26208</v>
      </c>
      <c r="J36" s="19">
        <f t="shared" si="1"/>
        <v>0</v>
      </c>
      <c r="K36" s="62">
        <f t="shared" si="2"/>
        <v>13500</v>
      </c>
      <c r="L36" s="19">
        <f t="shared" si="3"/>
        <v>39708</v>
      </c>
      <c r="M36" s="88"/>
      <c r="N36" s="70"/>
    </row>
    <row r="37" s="1" customFormat="1" ht="24.75" customHeight="1" spans="1:14">
      <c r="A37" s="19">
        <v>32</v>
      </c>
      <c r="B37" s="19" t="s">
        <v>18</v>
      </c>
      <c r="C37" s="24" t="s">
        <v>53</v>
      </c>
      <c r="D37" s="21">
        <v>5</v>
      </c>
      <c r="E37" s="49">
        <f t="shared" si="4"/>
        <v>525</v>
      </c>
      <c r="F37" s="23">
        <v>525</v>
      </c>
      <c r="G37" s="22"/>
      <c r="H37" s="22"/>
      <c r="I37" s="19">
        <f t="shared" si="0"/>
        <v>11466</v>
      </c>
      <c r="J37" s="19">
        <f t="shared" si="1"/>
        <v>0</v>
      </c>
      <c r="K37" s="62">
        <f t="shared" si="2"/>
        <v>22500</v>
      </c>
      <c r="L37" s="19">
        <f t="shared" si="3"/>
        <v>33966</v>
      </c>
      <c r="M37" s="89"/>
      <c r="N37" s="70"/>
    </row>
    <row r="38" s="1" customFormat="1" ht="24.75" customHeight="1" spans="1:14">
      <c r="A38" s="25">
        <v>33</v>
      </c>
      <c r="B38" s="25" t="s">
        <v>18</v>
      </c>
      <c r="C38" s="40" t="s">
        <v>54</v>
      </c>
      <c r="D38" s="27">
        <v>3</v>
      </c>
      <c r="E38" s="28">
        <f t="shared" si="4"/>
        <v>524</v>
      </c>
      <c r="F38" s="29">
        <v>524</v>
      </c>
      <c r="G38" s="28"/>
      <c r="H38" s="28"/>
      <c r="I38" s="25">
        <f t="shared" si="0"/>
        <v>11444.16</v>
      </c>
      <c r="J38" s="25">
        <f t="shared" si="1"/>
        <v>0</v>
      </c>
      <c r="K38" s="73">
        <f t="shared" si="2"/>
        <v>13500</v>
      </c>
      <c r="L38" s="25">
        <f t="shared" si="3"/>
        <v>24944.16</v>
      </c>
      <c r="M38" s="90"/>
      <c r="N38" s="70"/>
    </row>
    <row r="39" s="1" customFormat="1" ht="24.75" customHeight="1" spans="1:14">
      <c r="A39" s="25">
        <v>34</v>
      </c>
      <c r="B39" s="25" t="s">
        <v>18</v>
      </c>
      <c r="C39" s="54" t="s">
        <v>55</v>
      </c>
      <c r="D39" s="27">
        <v>6</v>
      </c>
      <c r="E39" s="28">
        <f t="shared" si="4"/>
        <v>1049</v>
      </c>
      <c r="F39" s="29">
        <v>1049</v>
      </c>
      <c r="G39" s="28"/>
      <c r="H39" s="28">
        <v>9</v>
      </c>
      <c r="I39" s="25">
        <f t="shared" si="0"/>
        <v>22910.16</v>
      </c>
      <c r="J39" s="25">
        <f t="shared" si="1"/>
        <v>0</v>
      </c>
      <c r="K39" s="73">
        <f t="shared" si="2"/>
        <v>27000</v>
      </c>
      <c r="L39" s="25">
        <f t="shared" si="3"/>
        <v>49910.16</v>
      </c>
      <c r="M39" s="91"/>
      <c r="N39" s="70"/>
    </row>
    <row r="40" s="1" customFormat="1" ht="24.75" customHeight="1" spans="1:14">
      <c r="A40" s="55">
        <v>35</v>
      </c>
      <c r="B40" s="55" t="s">
        <v>18</v>
      </c>
      <c r="C40" s="47" t="s">
        <v>56</v>
      </c>
      <c r="D40" s="48">
        <v>2</v>
      </c>
      <c r="E40" s="49">
        <f t="shared" si="4"/>
        <v>1049</v>
      </c>
      <c r="F40" s="52">
        <v>1049</v>
      </c>
      <c r="G40" s="49"/>
      <c r="H40" s="49">
        <v>8.675</v>
      </c>
      <c r="I40" s="55">
        <f t="shared" si="0"/>
        <v>22910.16</v>
      </c>
      <c r="J40" s="55">
        <f t="shared" si="1"/>
        <v>0</v>
      </c>
      <c r="K40" s="84">
        <f t="shared" si="2"/>
        <v>9000</v>
      </c>
      <c r="L40" s="55">
        <f t="shared" si="3"/>
        <v>31910.16</v>
      </c>
      <c r="M40" s="92"/>
      <c r="N40" s="70"/>
    </row>
    <row r="41" s="1" customFormat="1" ht="24.75" customHeight="1" spans="1:14">
      <c r="A41" s="19">
        <v>36</v>
      </c>
      <c r="B41" s="19" t="s">
        <v>18</v>
      </c>
      <c r="C41" s="43" t="s">
        <v>57</v>
      </c>
      <c r="D41" s="21">
        <v>5</v>
      </c>
      <c r="E41" s="22">
        <v>2620</v>
      </c>
      <c r="F41" s="22">
        <v>2620</v>
      </c>
      <c r="G41" s="42"/>
      <c r="H41" s="22">
        <v>8.325</v>
      </c>
      <c r="I41" s="19">
        <f t="shared" si="0"/>
        <v>57220.8</v>
      </c>
      <c r="J41" s="19">
        <f t="shared" si="1"/>
        <v>0</v>
      </c>
      <c r="K41" s="62">
        <f t="shared" si="2"/>
        <v>22500</v>
      </c>
      <c r="L41" s="19">
        <f t="shared" si="3"/>
        <v>79720.8</v>
      </c>
      <c r="M41" s="93"/>
      <c r="N41" s="70"/>
    </row>
    <row r="42" s="1" customFormat="1" ht="24.75" customHeight="1" spans="1:14">
      <c r="A42" s="19">
        <v>37</v>
      </c>
      <c r="B42" s="19" t="s">
        <v>18</v>
      </c>
      <c r="C42" s="43" t="s">
        <v>58</v>
      </c>
      <c r="D42" s="21">
        <v>4</v>
      </c>
      <c r="E42" s="22">
        <v>2444</v>
      </c>
      <c r="F42" s="23">
        <v>2444</v>
      </c>
      <c r="G42" s="22"/>
      <c r="H42" s="22">
        <v>8.325</v>
      </c>
      <c r="I42" s="19">
        <f t="shared" si="0"/>
        <v>53376.96</v>
      </c>
      <c r="J42" s="19">
        <f t="shared" si="1"/>
        <v>0</v>
      </c>
      <c r="K42" s="62">
        <f t="shared" si="2"/>
        <v>18000</v>
      </c>
      <c r="L42" s="19">
        <f t="shared" si="3"/>
        <v>71376.96</v>
      </c>
      <c r="M42" s="69"/>
      <c r="N42" s="70"/>
    </row>
    <row r="43" s="1" customFormat="1" ht="24.75" customHeight="1" spans="1:14">
      <c r="A43" s="19">
        <v>38</v>
      </c>
      <c r="B43" s="19" t="s">
        <v>18</v>
      </c>
      <c r="C43" s="24" t="s">
        <v>59</v>
      </c>
      <c r="D43" s="21">
        <v>3</v>
      </c>
      <c r="E43" s="22">
        <v>740</v>
      </c>
      <c r="F43" s="41">
        <v>740</v>
      </c>
      <c r="G43" s="22"/>
      <c r="H43" s="22">
        <v>6.23</v>
      </c>
      <c r="I43" s="19">
        <f t="shared" si="0"/>
        <v>16161.6</v>
      </c>
      <c r="J43" s="19">
        <f t="shared" si="1"/>
        <v>0</v>
      </c>
      <c r="K43" s="62">
        <f t="shared" si="2"/>
        <v>13500</v>
      </c>
      <c r="L43" s="19">
        <f t="shared" si="3"/>
        <v>29661.6</v>
      </c>
      <c r="M43" s="53"/>
      <c r="N43" s="70"/>
    </row>
    <row r="44" s="1" customFormat="1" ht="24.75" customHeight="1" spans="1:14">
      <c r="A44" s="19">
        <v>39</v>
      </c>
      <c r="B44" s="19" t="s">
        <v>18</v>
      </c>
      <c r="C44" s="24" t="s">
        <v>60</v>
      </c>
      <c r="D44" s="21">
        <v>3</v>
      </c>
      <c r="E44" s="22">
        <v>740</v>
      </c>
      <c r="F44" s="41">
        <v>740</v>
      </c>
      <c r="G44" s="22"/>
      <c r="H44" s="22"/>
      <c r="I44" s="19">
        <f t="shared" si="0"/>
        <v>16161.6</v>
      </c>
      <c r="J44" s="19">
        <f t="shared" si="1"/>
        <v>0</v>
      </c>
      <c r="K44" s="62">
        <f t="shared" si="2"/>
        <v>13500</v>
      </c>
      <c r="L44" s="19">
        <f t="shared" si="3"/>
        <v>29661.6</v>
      </c>
      <c r="M44" s="94"/>
      <c r="N44" s="70"/>
    </row>
    <row r="45" s="1" customFormat="1" ht="24.75" customHeight="1" spans="1:14">
      <c r="A45" s="19">
        <v>40</v>
      </c>
      <c r="B45" s="19" t="s">
        <v>18</v>
      </c>
      <c r="C45" s="56" t="s">
        <v>61</v>
      </c>
      <c r="D45" s="46">
        <v>5</v>
      </c>
      <c r="E45" s="22">
        <f>F45+G45</f>
        <v>3941</v>
      </c>
      <c r="F45" s="41">
        <v>3941</v>
      </c>
      <c r="G45" s="22"/>
      <c r="H45" s="22">
        <v>14.55</v>
      </c>
      <c r="I45" s="19">
        <f t="shared" si="0"/>
        <v>86071.44</v>
      </c>
      <c r="J45" s="19">
        <f t="shared" si="1"/>
        <v>0</v>
      </c>
      <c r="K45" s="62">
        <f t="shared" si="2"/>
        <v>22500</v>
      </c>
      <c r="L45" s="19">
        <f t="shared" si="3"/>
        <v>108571.44</v>
      </c>
      <c r="M45" s="95"/>
      <c r="N45" s="70"/>
    </row>
    <row r="46" s="1" customFormat="1" ht="24.75" customHeight="1" spans="1:14">
      <c r="A46" s="19">
        <v>41</v>
      </c>
      <c r="B46" s="19" t="s">
        <v>18</v>
      </c>
      <c r="C46" s="24" t="s">
        <v>62</v>
      </c>
      <c r="D46" s="21">
        <v>7</v>
      </c>
      <c r="E46" s="22">
        <v>1700</v>
      </c>
      <c r="F46" s="41">
        <v>1700</v>
      </c>
      <c r="G46" s="22"/>
      <c r="H46" s="22">
        <v>20.775</v>
      </c>
      <c r="I46" s="19">
        <f t="shared" si="0"/>
        <v>37128</v>
      </c>
      <c r="J46" s="19">
        <f t="shared" si="1"/>
        <v>0</v>
      </c>
      <c r="K46" s="62">
        <f t="shared" si="2"/>
        <v>31500</v>
      </c>
      <c r="L46" s="19">
        <f t="shared" si="3"/>
        <v>68628</v>
      </c>
      <c r="M46" s="53"/>
      <c r="N46" s="70"/>
    </row>
    <row r="47" s="1" customFormat="1" ht="24.75" customHeight="1" spans="1:14">
      <c r="A47" s="19">
        <v>42</v>
      </c>
      <c r="B47" s="19" t="s">
        <v>18</v>
      </c>
      <c r="C47" s="24" t="s">
        <v>63</v>
      </c>
      <c r="D47" s="21">
        <v>3</v>
      </c>
      <c r="E47" s="22">
        <v>1286</v>
      </c>
      <c r="F47" s="41">
        <v>1286</v>
      </c>
      <c r="G47" s="22"/>
      <c r="H47" s="22"/>
      <c r="I47" s="19">
        <f t="shared" si="0"/>
        <v>28086.24</v>
      </c>
      <c r="J47" s="19">
        <f t="shared" si="1"/>
        <v>0</v>
      </c>
      <c r="K47" s="62">
        <f t="shared" si="2"/>
        <v>13500</v>
      </c>
      <c r="L47" s="19">
        <f t="shared" si="3"/>
        <v>41586.24</v>
      </c>
      <c r="M47" s="88"/>
      <c r="N47" s="70"/>
    </row>
    <row r="48" s="1" customFormat="1" ht="24.75" customHeight="1" spans="1:14">
      <c r="A48" s="19">
        <v>43</v>
      </c>
      <c r="B48" s="19" t="s">
        <v>18</v>
      </c>
      <c r="C48" s="20" t="s">
        <v>64</v>
      </c>
      <c r="D48" s="21">
        <v>4</v>
      </c>
      <c r="E48" s="22">
        <v>1071</v>
      </c>
      <c r="F48" s="23">
        <v>1071</v>
      </c>
      <c r="G48" s="22"/>
      <c r="H48" s="22">
        <v>7.275</v>
      </c>
      <c r="I48" s="19">
        <f t="shared" si="0"/>
        <v>23390.64</v>
      </c>
      <c r="J48" s="19">
        <f t="shared" si="1"/>
        <v>0</v>
      </c>
      <c r="K48" s="62">
        <f t="shared" si="2"/>
        <v>18000</v>
      </c>
      <c r="L48" s="19">
        <f t="shared" si="3"/>
        <v>41390.64</v>
      </c>
      <c r="M48" s="69"/>
      <c r="N48" s="70"/>
    </row>
    <row r="49" s="1" customFormat="1" ht="24.75" customHeight="1" spans="1:14">
      <c r="A49" s="19">
        <v>44</v>
      </c>
      <c r="B49" s="19" t="s">
        <v>18</v>
      </c>
      <c r="C49" s="20" t="s">
        <v>65</v>
      </c>
      <c r="D49" s="21">
        <v>2</v>
      </c>
      <c r="E49" s="22">
        <v>1071</v>
      </c>
      <c r="F49" s="23">
        <v>1071</v>
      </c>
      <c r="G49" s="22"/>
      <c r="H49" s="22">
        <v>7.275</v>
      </c>
      <c r="I49" s="19">
        <f t="shared" si="0"/>
        <v>23390.64</v>
      </c>
      <c r="J49" s="19">
        <f t="shared" si="1"/>
        <v>0</v>
      </c>
      <c r="K49" s="62">
        <f t="shared" si="2"/>
        <v>9000</v>
      </c>
      <c r="L49" s="19">
        <f t="shared" si="3"/>
        <v>32390.64</v>
      </c>
      <c r="M49" s="69"/>
      <c r="N49" s="70"/>
    </row>
    <row r="50" s="1" customFormat="1" ht="24.75" customHeight="1" spans="1:14">
      <c r="A50" s="19">
        <v>45</v>
      </c>
      <c r="B50" s="19" t="s">
        <v>18</v>
      </c>
      <c r="C50" s="24" t="s">
        <v>66</v>
      </c>
      <c r="D50" s="21">
        <v>2</v>
      </c>
      <c r="E50" s="22">
        <v>1167</v>
      </c>
      <c r="F50" s="23">
        <v>1167</v>
      </c>
      <c r="G50" s="22"/>
      <c r="H50" s="22">
        <v>8.325</v>
      </c>
      <c r="I50" s="19">
        <f t="shared" si="0"/>
        <v>25487.28</v>
      </c>
      <c r="J50" s="19">
        <f t="shared" si="1"/>
        <v>0</v>
      </c>
      <c r="K50" s="62">
        <f t="shared" si="2"/>
        <v>9000</v>
      </c>
      <c r="L50" s="19">
        <f t="shared" si="3"/>
        <v>34487.28</v>
      </c>
      <c r="M50" s="43" t="s">
        <v>67</v>
      </c>
      <c r="N50" s="70"/>
    </row>
    <row r="51" s="1" customFormat="1" ht="24.75" customHeight="1" spans="1:14">
      <c r="A51" s="19">
        <v>46</v>
      </c>
      <c r="B51" s="19" t="s">
        <v>18</v>
      </c>
      <c r="C51" s="24" t="s">
        <v>68</v>
      </c>
      <c r="D51" s="21">
        <v>2</v>
      </c>
      <c r="E51" s="22">
        <v>1167</v>
      </c>
      <c r="F51" s="23">
        <v>1167</v>
      </c>
      <c r="G51" s="22"/>
      <c r="H51" s="22"/>
      <c r="I51" s="19">
        <f t="shared" si="0"/>
        <v>25487.28</v>
      </c>
      <c r="J51" s="19">
        <f t="shared" si="1"/>
        <v>0</v>
      </c>
      <c r="K51" s="62">
        <f t="shared" si="2"/>
        <v>9000</v>
      </c>
      <c r="L51" s="19">
        <f t="shared" si="3"/>
        <v>34487.28</v>
      </c>
      <c r="M51" s="88" t="s">
        <v>69</v>
      </c>
      <c r="N51" s="70"/>
    </row>
    <row r="52" s="1" customFormat="1" ht="24.75" customHeight="1" spans="1:14">
      <c r="A52" s="19">
        <v>47</v>
      </c>
      <c r="B52" s="19" t="s">
        <v>18</v>
      </c>
      <c r="C52" s="24" t="s">
        <v>70</v>
      </c>
      <c r="D52" s="21">
        <v>5</v>
      </c>
      <c r="E52" s="44">
        <v>692</v>
      </c>
      <c r="F52" s="41">
        <v>692</v>
      </c>
      <c r="G52" s="44"/>
      <c r="H52" s="44">
        <v>6.23</v>
      </c>
      <c r="I52" s="19">
        <f t="shared" si="0"/>
        <v>15113.28</v>
      </c>
      <c r="J52" s="19">
        <f t="shared" si="1"/>
        <v>0</v>
      </c>
      <c r="K52" s="62">
        <f t="shared" si="2"/>
        <v>22500</v>
      </c>
      <c r="L52" s="19">
        <f t="shared" si="3"/>
        <v>37613.28</v>
      </c>
      <c r="M52" s="88"/>
      <c r="N52" s="70"/>
    </row>
    <row r="53" s="1" customFormat="1" ht="24.75" customHeight="1" spans="1:14">
      <c r="A53" s="19">
        <v>48</v>
      </c>
      <c r="B53" s="19" t="s">
        <v>18</v>
      </c>
      <c r="C53" s="24" t="s">
        <v>71</v>
      </c>
      <c r="D53" s="21">
        <v>3</v>
      </c>
      <c r="E53" s="44">
        <v>693</v>
      </c>
      <c r="F53" s="41">
        <v>693</v>
      </c>
      <c r="G53" s="44"/>
      <c r="H53" s="44"/>
      <c r="I53" s="19">
        <f t="shared" si="0"/>
        <v>15135.12</v>
      </c>
      <c r="J53" s="19">
        <f t="shared" si="1"/>
        <v>0</v>
      </c>
      <c r="K53" s="62">
        <f t="shared" si="2"/>
        <v>13500</v>
      </c>
      <c r="L53" s="19">
        <f t="shared" si="3"/>
        <v>28635.12</v>
      </c>
      <c r="M53" s="88"/>
      <c r="N53" s="70"/>
    </row>
    <row r="54" s="1" customFormat="1" ht="24.75" customHeight="1" spans="1:14">
      <c r="A54" s="19">
        <v>49</v>
      </c>
      <c r="B54" s="19" t="s">
        <v>18</v>
      </c>
      <c r="C54" s="24" t="s">
        <v>72</v>
      </c>
      <c r="D54" s="21">
        <v>5</v>
      </c>
      <c r="E54" s="22">
        <v>1775</v>
      </c>
      <c r="F54" s="41">
        <v>1775</v>
      </c>
      <c r="G54" s="22"/>
      <c r="H54" s="22">
        <v>11.625</v>
      </c>
      <c r="I54" s="19">
        <f t="shared" si="0"/>
        <v>38766</v>
      </c>
      <c r="J54" s="19">
        <f t="shared" si="1"/>
        <v>0</v>
      </c>
      <c r="K54" s="62">
        <f t="shared" si="2"/>
        <v>22500</v>
      </c>
      <c r="L54" s="19">
        <f t="shared" si="3"/>
        <v>61266</v>
      </c>
      <c r="M54" s="88"/>
      <c r="N54" s="70"/>
    </row>
    <row r="55" s="1" customFormat="1" ht="24.75" customHeight="1" spans="1:14">
      <c r="A55" s="19">
        <v>50</v>
      </c>
      <c r="B55" s="19" t="s">
        <v>18</v>
      </c>
      <c r="C55" s="20" t="s">
        <v>73</v>
      </c>
      <c r="D55" s="21">
        <v>3</v>
      </c>
      <c r="E55" s="22">
        <v>887</v>
      </c>
      <c r="F55" s="22">
        <v>887</v>
      </c>
      <c r="G55" s="42"/>
      <c r="H55" s="22">
        <v>2.91</v>
      </c>
      <c r="I55" s="19">
        <f t="shared" si="0"/>
        <v>19372.08</v>
      </c>
      <c r="J55" s="19">
        <f t="shared" si="1"/>
        <v>0</v>
      </c>
      <c r="K55" s="62">
        <f t="shared" si="2"/>
        <v>13500</v>
      </c>
      <c r="L55" s="19">
        <f t="shared" si="3"/>
        <v>32872.08</v>
      </c>
      <c r="M55" s="81"/>
      <c r="N55" s="70"/>
    </row>
    <row r="56" s="1" customFormat="1" ht="24.75" customHeight="1" spans="1:14">
      <c r="A56" s="19">
        <v>51</v>
      </c>
      <c r="B56" s="19" t="s">
        <v>18</v>
      </c>
      <c r="C56" s="43" t="s">
        <v>74</v>
      </c>
      <c r="D56" s="21">
        <v>5</v>
      </c>
      <c r="E56" s="22">
        <v>1538</v>
      </c>
      <c r="F56" s="22">
        <v>1538</v>
      </c>
      <c r="G56" s="42"/>
      <c r="H56" s="22">
        <v>10.425</v>
      </c>
      <c r="I56" s="19">
        <f t="shared" si="0"/>
        <v>33589.92</v>
      </c>
      <c r="J56" s="19">
        <f t="shared" si="1"/>
        <v>0</v>
      </c>
      <c r="K56" s="62">
        <f t="shared" si="2"/>
        <v>22500</v>
      </c>
      <c r="L56" s="19">
        <f t="shared" si="3"/>
        <v>56089.92</v>
      </c>
      <c r="M56" s="96" t="s">
        <v>75</v>
      </c>
      <c r="N56" s="70"/>
    </row>
    <row r="57" s="2" customFormat="1" ht="24.75" customHeight="1" spans="1:14">
      <c r="A57" s="25">
        <v>52</v>
      </c>
      <c r="B57" s="25" t="s">
        <v>18</v>
      </c>
      <c r="C57" s="26" t="s">
        <v>76</v>
      </c>
      <c r="D57" s="27">
        <v>8</v>
      </c>
      <c r="E57" s="28">
        <v>4710</v>
      </c>
      <c r="F57" s="29">
        <v>4710</v>
      </c>
      <c r="G57" s="28"/>
      <c r="H57" s="28">
        <v>14.55</v>
      </c>
      <c r="I57" s="25">
        <f t="shared" si="0"/>
        <v>102866.4</v>
      </c>
      <c r="J57" s="25">
        <f t="shared" si="1"/>
        <v>0</v>
      </c>
      <c r="K57" s="73">
        <f t="shared" si="2"/>
        <v>36000</v>
      </c>
      <c r="L57" s="25">
        <f t="shared" si="3"/>
        <v>138866.4</v>
      </c>
      <c r="M57" s="79"/>
      <c r="N57" s="74"/>
    </row>
    <row r="58" s="2" customFormat="1" ht="24.75" customHeight="1" spans="1:14">
      <c r="A58" s="30">
        <v>53</v>
      </c>
      <c r="B58" s="30" t="s">
        <v>18</v>
      </c>
      <c r="C58" s="32" t="s">
        <v>77</v>
      </c>
      <c r="D58" s="32">
        <v>7</v>
      </c>
      <c r="E58" s="36">
        <v>6503</v>
      </c>
      <c r="F58" s="37">
        <v>6503</v>
      </c>
      <c r="G58" s="36"/>
      <c r="H58" s="36">
        <v>17</v>
      </c>
      <c r="I58" s="30">
        <f t="shared" si="0"/>
        <v>142025.52</v>
      </c>
      <c r="J58" s="30">
        <f t="shared" si="1"/>
        <v>0</v>
      </c>
      <c r="K58" s="75">
        <f t="shared" si="2"/>
        <v>31500</v>
      </c>
      <c r="L58" s="30">
        <f t="shared" si="3"/>
        <v>173525.52</v>
      </c>
      <c r="M58" s="97" t="s">
        <v>78</v>
      </c>
      <c r="N58" s="74"/>
    </row>
    <row r="59" s="2" customFormat="1" ht="24.75" customHeight="1" spans="1:14">
      <c r="A59" s="30">
        <v>54</v>
      </c>
      <c r="B59" s="30" t="s">
        <v>18</v>
      </c>
      <c r="C59" s="39" t="s">
        <v>79</v>
      </c>
      <c r="D59" s="32">
        <v>5</v>
      </c>
      <c r="E59" s="36">
        <f>F59+G59</f>
        <v>3828</v>
      </c>
      <c r="F59" s="37">
        <v>3828</v>
      </c>
      <c r="G59" s="36"/>
      <c r="H59" s="36">
        <v>16.65</v>
      </c>
      <c r="I59" s="30">
        <f t="shared" si="0"/>
        <v>83603.52</v>
      </c>
      <c r="J59" s="30">
        <f t="shared" si="1"/>
        <v>0</v>
      </c>
      <c r="K59" s="75">
        <f t="shared" si="2"/>
        <v>22500</v>
      </c>
      <c r="L59" s="30">
        <f t="shared" si="3"/>
        <v>106103.52</v>
      </c>
      <c r="M59" s="98"/>
      <c r="N59" s="74"/>
    </row>
    <row r="60" s="2" customFormat="1" ht="24.75" customHeight="1" spans="1:14">
      <c r="A60" s="30">
        <v>55</v>
      </c>
      <c r="B60" s="30" t="s">
        <v>18</v>
      </c>
      <c r="C60" s="35" t="s">
        <v>80</v>
      </c>
      <c r="D60" s="32">
        <v>3</v>
      </c>
      <c r="E60" s="33">
        <v>1703</v>
      </c>
      <c r="F60" s="33">
        <v>1703</v>
      </c>
      <c r="G60" s="34"/>
      <c r="H60" s="33">
        <v>8.325</v>
      </c>
      <c r="I60" s="30">
        <f t="shared" si="0"/>
        <v>37193.52</v>
      </c>
      <c r="J60" s="30">
        <f t="shared" si="1"/>
        <v>0</v>
      </c>
      <c r="K60" s="75">
        <f t="shared" si="2"/>
        <v>13500</v>
      </c>
      <c r="L60" s="30">
        <f t="shared" si="3"/>
        <v>50693.52</v>
      </c>
      <c r="M60" s="78"/>
      <c r="N60" s="74"/>
    </row>
    <row r="61" s="2" customFormat="1" ht="24.75" customHeight="1" spans="1:14">
      <c r="A61" s="25">
        <v>56</v>
      </c>
      <c r="B61" s="25" t="s">
        <v>18</v>
      </c>
      <c r="C61" s="54" t="s">
        <v>81</v>
      </c>
      <c r="D61" s="27">
        <v>4</v>
      </c>
      <c r="E61" s="57">
        <v>851</v>
      </c>
      <c r="F61" s="58">
        <v>851</v>
      </c>
      <c r="G61" s="57"/>
      <c r="H61" s="57">
        <v>4.155</v>
      </c>
      <c r="I61" s="25">
        <f t="shared" si="0"/>
        <v>18585.84</v>
      </c>
      <c r="J61" s="25">
        <f t="shared" si="1"/>
        <v>0</v>
      </c>
      <c r="K61" s="73">
        <f t="shared" si="2"/>
        <v>18000</v>
      </c>
      <c r="L61" s="25">
        <f t="shared" si="3"/>
        <v>36585.84</v>
      </c>
      <c r="M61" s="99" t="s">
        <v>82</v>
      </c>
      <c r="N61" s="74"/>
    </row>
    <row r="62" s="1" customFormat="1" ht="86.25" customHeight="1" spans="1:14">
      <c r="A62" s="19">
        <v>57</v>
      </c>
      <c r="B62" s="19" t="s">
        <v>18</v>
      </c>
      <c r="C62" s="59" t="s">
        <v>83</v>
      </c>
      <c r="D62" s="22"/>
      <c r="E62" s="60">
        <v>7480</v>
      </c>
      <c r="F62" s="61">
        <v>7480</v>
      </c>
      <c r="G62" s="61"/>
      <c r="H62" s="61"/>
      <c r="I62" s="19">
        <f>ROUND(F62*4.16,2)</f>
        <v>31116.8</v>
      </c>
      <c r="J62" s="19">
        <f t="shared" si="1"/>
        <v>0</v>
      </c>
      <c r="K62" s="84"/>
      <c r="L62" s="19">
        <f t="shared" si="3"/>
        <v>31116.8</v>
      </c>
      <c r="M62" s="100" t="s">
        <v>84</v>
      </c>
      <c r="N62" s="70"/>
    </row>
    <row r="63" s="1" customFormat="1" ht="23.25" customHeight="1" spans="1:14">
      <c r="A63" s="19"/>
      <c r="B63" s="19"/>
      <c r="C63" s="19"/>
      <c r="D63" s="62">
        <f t="shared" ref="D63:K63" si="5">SUM(D6:D62)</f>
        <v>219</v>
      </c>
      <c r="E63" s="62">
        <f t="shared" si="5"/>
        <v>105261</v>
      </c>
      <c r="F63" s="62">
        <f t="shared" si="5"/>
        <v>105261</v>
      </c>
      <c r="G63" s="62">
        <f t="shared" si="5"/>
        <v>0</v>
      </c>
      <c r="H63" s="62">
        <f t="shared" si="5"/>
        <v>381.895</v>
      </c>
      <c r="I63" s="62">
        <f t="shared" si="5"/>
        <v>2166653.84</v>
      </c>
      <c r="J63" s="62">
        <f t="shared" si="5"/>
        <v>0</v>
      </c>
      <c r="K63" s="62">
        <f t="shared" si="5"/>
        <v>985500</v>
      </c>
      <c r="L63" s="19">
        <f t="shared" si="3"/>
        <v>3152153.84</v>
      </c>
      <c r="M63" s="101"/>
      <c r="N63" s="102"/>
    </row>
    <row r="70" spans="5:12">
      <c r="E70" s="3"/>
      <c r="F70" s="3"/>
      <c r="G70" s="3"/>
      <c r="H70" s="3"/>
      <c r="I70" s="3"/>
      <c r="J70" s="3"/>
      <c r="K70" s="3"/>
      <c r="L70" s="3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314583333333333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正南沟村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2024-10-21T03:07:00Z</dcterms:created>
  <dcterms:modified xsi:type="dcterms:W3CDTF">2024-10-29T00:46:37Z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D3EEE9AC4A8A45B4B832425AFF324C08_11</vt:lpwstr>
  </property>
  <property fmtid="{D5CDD505-2E9C-101B-9397-08002B2CF9AE}" pid="3" name="KSOProductBuildVer">
    <vt:lpwstr>2052-12.1.0.18608</vt:lpwstr>
  </property>
</Properties>
</file>