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东城子村" sheetId="1" r:id="rId1"/>
  </sheets>
  <definedNames>
    <definedName name="_xlnm.Print_Titles" localSheetId="0">东城子村!$1:$5</definedName>
    <definedName name="_xlnm._FilterDatabase" localSheetId="0" hidden="1">东城子村!$A$3:$M$5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<sst xmlns="http://schemas.openxmlformats.org/spreadsheetml/2006/main" count="191" uniqueCount="106">
  <si>
    <t>2024年肃南县马蹄乡东城子村落实第三轮草原补奖政策资金发放表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</si>
  <si>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</si>
  <si>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填报时间：2024</t>
    </r>
    <r>
      <rPr>
        <sz val="11"/>
        <rFont val="宋体"/>
        <charset val="134"/>
      </rPr>
      <t>年</t>
    </r>
    <r>
      <rPr>
        <sz val="11"/>
        <rFont val="宋体"/>
        <charset val="134"/>
      </rPr>
      <t>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</si>
  <si>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</si>
  <si>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</si>
  <si>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</si>
  <si>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</si>
  <si>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</si>
  <si>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</si>
  <si>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</si>
  <si>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</si>
  <si>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</si>
  <si>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电话号码</t>
  </si>
  <si>
    <t>总面积</t>
  </si>
  <si>
    <t>禁牧</t>
  </si>
  <si>
    <t>草畜平衡</t>
  </si>
  <si>
    <t>保底资金</t>
  </si>
  <si>
    <t>总计</t>
  </si>
  <si>
    <t>东城子村</t>
  </si>
  <si>
    <t>李得前</t>
  </si>
  <si>
    <t>池秀花</t>
  </si>
  <si>
    <t>李建朋</t>
  </si>
  <si>
    <t>王秋香</t>
  </si>
  <si>
    <t>张新泉</t>
  </si>
  <si>
    <t>张彦琴</t>
  </si>
  <si>
    <t>张新东</t>
  </si>
  <si>
    <t>张彦海</t>
  </si>
  <si>
    <t>单新兰</t>
  </si>
  <si>
    <t>郭兴兵</t>
  </si>
  <si>
    <t>郭兴东</t>
  </si>
  <si>
    <t>郭新春</t>
  </si>
  <si>
    <t>郭立江</t>
  </si>
  <si>
    <t>郭立河</t>
  </si>
  <si>
    <t>郭立强</t>
  </si>
  <si>
    <t>郭晓虎</t>
  </si>
  <si>
    <t>郭杰</t>
  </si>
  <si>
    <t>郭立荣</t>
  </si>
  <si>
    <t>郭立新</t>
  </si>
  <si>
    <t>梁得道</t>
  </si>
  <si>
    <t>李翠花</t>
  </si>
  <si>
    <t>梁志钰</t>
  </si>
  <si>
    <t>梁志伟</t>
  </si>
  <si>
    <t>郭生江</t>
  </si>
  <si>
    <t>郭选民</t>
  </si>
  <si>
    <t>郭爱民</t>
  </si>
  <si>
    <t>郭生海</t>
  </si>
  <si>
    <t>郭小民</t>
  </si>
  <si>
    <t>郭生俊</t>
  </si>
  <si>
    <t>王友德</t>
  </si>
  <si>
    <t>王雪斌</t>
  </si>
  <si>
    <t>王雪青</t>
  </si>
  <si>
    <t>王雪刚</t>
  </si>
  <si>
    <t>郭永民</t>
  </si>
  <si>
    <t>郭银花</t>
  </si>
  <si>
    <t>丁宪</t>
  </si>
  <si>
    <t>王丽庆</t>
  </si>
  <si>
    <t>丁新辉</t>
  </si>
  <si>
    <t>郭立学</t>
  </si>
  <si>
    <t>郭兴龙</t>
  </si>
  <si>
    <t>郭兴旺</t>
  </si>
  <si>
    <t>郭兴盛</t>
  </si>
  <si>
    <t>郭立明</t>
  </si>
  <si>
    <t>郭立辉</t>
  </si>
  <si>
    <t>郭玉琴</t>
  </si>
  <si>
    <t>李拥军</t>
  </si>
  <si>
    <t>郭永林</t>
  </si>
  <si>
    <t>汤得福</t>
  </si>
  <si>
    <t>汤文冬</t>
  </si>
  <si>
    <t>汤文云</t>
  </si>
  <si>
    <t>张佩德</t>
  </si>
  <si>
    <t>张爱社</t>
  </si>
  <si>
    <t>张公社</t>
  </si>
  <si>
    <t>张兄社</t>
  </si>
  <si>
    <t>张桂英</t>
  </si>
  <si>
    <t>郭志新</t>
  </si>
  <si>
    <t>哇玛吉</t>
  </si>
  <si>
    <t>王拉召</t>
  </si>
  <si>
    <t>陈永兴</t>
  </si>
  <si>
    <t>陈永红</t>
  </si>
  <si>
    <t>王新德</t>
  </si>
  <si>
    <t>王军德</t>
  </si>
  <si>
    <t>郭立军</t>
  </si>
  <si>
    <t>梁志虎</t>
  </si>
  <si>
    <t>梁志宏</t>
  </si>
  <si>
    <t>王海鹏</t>
  </si>
  <si>
    <t>王雪林</t>
  </si>
  <si>
    <t>郭兰花</t>
  </si>
  <si>
    <t>单永海</t>
  </si>
  <si>
    <t>单龙</t>
  </si>
  <si>
    <t>单永财</t>
  </si>
  <si>
    <t>新分户</t>
  </si>
  <si>
    <t>单飞</t>
  </si>
  <si>
    <t>汤得新</t>
  </si>
  <si>
    <t>汤文铭</t>
  </si>
  <si>
    <t>汤文呈</t>
  </si>
  <si>
    <t>汤晓萍</t>
  </si>
  <si>
    <t>汤晓庆</t>
  </si>
  <si>
    <t>丁成</t>
  </si>
  <si>
    <t>丁小辉</t>
  </si>
  <si>
    <t>杨立志</t>
  </si>
  <si>
    <t>杨汝兴</t>
  </si>
  <si>
    <t>郭生年</t>
  </si>
  <si>
    <t>李小栋</t>
  </si>
  <si>
    <t>李国栋</t>
  </si>
  <si>
    <t>肃南裕固族自治县马蹄藏族乡东城子村民委员会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</si>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</sst>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  <numFmt numFmtId="179" formatCode="0.00_ "/>
  </numFmts>
  <fonts count="29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11"/>
      <color indexed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 applyProtection="1">
      <alignment horizontal="center" vertical="center" wrapText="1"/>
    </xf>
    <xf numFmtId="176" fontId="3" fillId="0" borderId="2" xfId="50" applyNumberFormat="1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NumberFormat="1" applyFont="1" applyFill="1" applyBorder="1" applyAlignment="1" applyProtection="1">
      <alignment horizontal="center" vertical="center"/>
    </xf>
    <xf numFmtId="178" fontId="3" fillId="0" borderId="2" xfId="5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51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2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6" fontId="8" fillId="0" borderId="2" xfId="5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0" xfId="0" applyFont="1" applyFill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 13" xfId="50"/>
    <cellStyle name="常规 10 3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7"/>
  <sheetViews>
    <sheetView tabSelected="1" zoomScaleSheetLayoutView="60" workbookViewId="0">
      <pane ySplit="5" topLeftCell="A6" activePane="bottomLeft" state="frozen"/>
      <selection/>
      <selection pane="bottomLeft" activeCell="I6" sqref="I6"/>
    </sheetView>
  </sheetViews>
  <sheetFormatPr defaultColWidth="8.75" defaultRowHeight="13.5"/>
  <cols>
    <col min="1" max="1" width="4.25" style="2" customWidth="1"/>
    <col min="2" max="2" width="9" style="2" customWidth="1"/>
    <col min="3" max="3" width="8.625" style="2" customWidth="1"/>
    <col min="4" max="4" width="6.12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9.25" style="5" customWidth="1"/>
    <col min="10" max="10" width="11" style="4" customWidth="1"/>
    <col min="11" max="11" width="10.75" style="4" customWidth="1"/>
    <col min="12" max="12" width="11.125" style="5" customWidth="1"/>
    <col min="13" max="13" width="10.875" style="6" customWidth="1"/>
    <col min="14" max="16384" width="8.75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9"/>
      <c r="K2" s="9" t="s">
        <v>3</v>
      </c>
      <c r="L2" s="9"/>
      <c r="M2" s="9"/>
    </row>
    <row r="3" ht="21.75" customHeight="1" spans="1:14">
      <c r="A3" s="10" t="s">
        <v>4</v>
      </c>
      <c r="B3" s="11" t="s">
        <v>5</v>
      </c>
      <c r="C3" s="10" t="s">
        <v>6</v>
      </c>
      <c r="D3" s="12" t="s">
        <v>7</v>
      </c>
      <c r="E3" s="13" t="s">
        <v>8</v>
      </c>
      <c r="F3" s="13"/>
      <c r="G3" s="13"/>
      <c r="H3" s="14" t="s">
        <v>9</v>
      </c>
      <c r="I3" s="13" t="s">
        <v>10</v>
      </c>
      <c r="J3" s="13"/>
      <c r="K3" s="13"/>
      <c r="L3" s="13"/>
      <c r="M3" s="26" t="s">
        <v>11</v>
      </c>
      <c r="N3" s="27" t="s">
        <v>12</v>
      </c>
    </row>
    <row r="4" ht="18.75" customHeight="1" spans="1:14">
      <c r="A4" s="10"/>
      <c r="B4" s="15"/>
      <c r="C4" s="10"/>
      <c r="D4" s="12"/>
      <c r="E4" s="16" t="s">
        <v>13</v>
      </c>
      <c r="F4" s="16" t="s">
        <v>14</v>
      </c>
      <c r="G4" s="16" t="s">
        <v>15</v>
      </c>
      <c r="H4" s="13"/>
      <c r="I4" s="28" t="s">
        <v>14</v>
      </c>
      <c r="J4" s="29" t="s">
        <v>15</v>
      </c>
      <c r="K4" s="29" t="s">
        <v>16</v>
      </c>
      <c r="L4" s="28" t="s">
        <v>17</v>
      </c>
      <c r="M4" s="26"/>
      <c r="N4" s="30"/>
    </row>
    <row r="5" ht="13.9" customHeight="1" spans="1:14">
      <c r="A5" s="10"/>
      <c r="B5" s="17"/>
      <c r="C5" s="10"/>
      <c r="D5" s="12"/>
      <c r="E5" s="16"/>
      <c r="F5" s="16"/>
      <c r="G5" s="16"/>
      <c r="H5" s="13"/>
      <c r="I5" s="28"/>
      <c r="J5" s="29"/>
      <c r="K5" s="29"/>
      <c r="L5" s="28"/>
      <c r="M5" s="26"/>
      <c r="N5" s="31"/>
    </row>
    <row r="6" s="1" customFormat="1" ht="24.75" customHeight="1" spans="1:14">
      <c r="A6" s="18">
        <v>1</v>
      </c>
      <c r="B6" s="18" t="s">
        <v>18</v>
      </c>
      <c r="C6" s="19" t="s">
        <v>19</v>
      </c>
      <c r="D6" s="19">
        <v>3</v>
      </c>
      <c r="E6" s="20">
        <f>F6+G6</f>
        <v>333</v>
      </c>
      <c r="F6" s="21">
        <v>39</v>
      </c>
      <c r="G6" s="20">
        <v>294</v>
      </c>
      <c r="H6" s="20">
        <v>15</v>
      </c>
      <c r="I6" s="18">
        <f t="shared" ref="I6:I69" si="0">ROUND(F6*21.84,2)</f>
        <v>851.76</v>
      </c>
      <c r="J6" s="18">
        <f t="shared" ref="J6:J69" si="1">ROUND(G6*2.59,2)</f>
        <v>761.46</v>
      </c>
      <c r="K6" s="32">
        <f t="shared" ref="K6:K69" si="2">D6*4500</f>
        <v>13500</v>
      </c>
      <c r="L6" s="18">
        <f t="shared" ref="L6:L69" si="3">I6+J6+K6</f>
        <v>15113.22</v>
      </c>
      <c r="M6" s="33"/>
      <c r="N6" s="34"/>
    </row>
    <row r="7" s="1" customFormat="1" ht="24.75" customHeight="1" spans="1:14">
      <c r="A7" s="18">
        <v>2</v>
      </c>
      <c r="B7" s="18" t="s">
        <v>18</v>
      </c>
      <c r="C7" s="19" t="s">
        <v>20</v>
      </c>
      <c r="D7" s="19">
        <v>1</v>
      </c>
      <c r="E7" s="20">
        <f>F7+G7</f>
        <v>166</v>
      </c>
      <c r="F7" s="21">
        <v>19</v>
      </c>
      <c r="G7" s="20">
        <v>147</v>
      </c>
      <c r="H7" s="20">
        <v>7.5</v>
      </c>
      <c r="I7" s="18">
        <f t="shared" si="0"/>
        <v>414.96</v>
      </c>
      <c r="J7" s="18">
        <f t="shared" si="1"/>
        <v>380.73</v>
      </c>
      <c r="K7" s="32">
        <f t="shared" si="2"/>
        <v>4500</v>
      </c>
      <c r="L7" s="18">
        <f t="shared" si="3"/>
        <v>5295.69</v>
      </c>
      <c r="M7" s="33"/>
      <c r="N7" s="34"/>
    </row>
    <row r="8" s="1" customFormat="1" ht="24.75" customHeight="1" spans="1:14">
      <c r="A8" s="18">
        <v>3</v>
      </c>
      <c r="B8" s="18" t="s">
        <v>18</v>
      </c>
      <c r="C8" s="19" t="s">
        <v>21</v>
      </c>
      <c r="D8" s="19">
        <v>4</v>
      </c>
      <c r="E8" s="20">
        <f>F8+G8</f>
        <v>333</v>
      </c>
      <c r="F8" s="21">
        <v>39</v>
      </c>
      <c r="G8" s="20">
        <v>294</v>
      </c>
      <c r="H8" s="20">
        <v>15</v>
      </c>
      <c r="I8" s="18">
        <f t="shared" si="0"/>
        <v>851.76</v>
      </c>
      <c r="J8" s="18">
        <f t="shared" si="1"/>
        <v>761.46</v>
      </c>
      <c r="K8" s="32">
        <f t="shared" si="2"/>
        <v>18000</v>
      </c>
      <c r="L8" s="18">
        <f t="shared" si="3"/>
        <v>19613.22</v>
      </c>
      <c r="M8" s="33"/>
      <c r="N8" s="34"/>
    </row>
    <row r="9" s="1" customFormat="1" ht="24.75" customHeight="1" spans="1:14">
      <c r="A9" s="18">
        <v>4</v>
      </c>
      <c r="B9" s="18" t="s">
        <v>18</v>
      </c>
      <c r="C9" s="19" t="s">
        <v>22</v>
      </c>
      <c r="D9" s="19">
        <v>2</v>
      </c>
      <c r="E9" s="20">
        <f>F9+G9</f>
        <v>822</v>
      </c>
      <c r="F9" s="21">
        <v>97</v>
      </c>
      <c r="G9" s="20">
        <v>725</v>
      </c>
      <c r="H9" s="20">
        <v>22.5</v>
      </c>
      <c r="I9" s="18">
        <f t="shared" si="0"/>
        <v>2118.48</v>
      </c>
      <c r="J9" s="18">
        <f t="shared" si="1"/>
        <v>1877.75</v>
      </c>
      <c r="K9" s="32">
        <f t="shared" si="2"/>
        <v>9000</v>
      </c>
      <c r="L9" s="18">
        <f t="shared" si="3"/>
        <v>12996.23</v>
      </c>
      <c r="M9" s="33"/>
      <c r="N9" s="34"/>
    </row>
    <row r="10" s="1" customFormat="1" ht="24.75" customHeight="1" spans="1:14">
      <c r="A10" s="18">
        <v>5</v>
      </c>
      <c r="B10" s="18" t="s">
        <v>18</v>
      </c>
      <c r="C10" s="19" t="s">
        <v>23</v>
      </c>
      <c r="D10" s="19">
        <v>2</v>
      </c>
      <c r="E10" s="20">
        <v>0</v>
      </c>
      <c r="F10" s="21">
        <v>0</v>
      </c>
      <c r="G10" s="20">
        <v>0</v>
      </c>
      <c r="H10" s="20">
        <v>22.5</v>
      </c>
      <c r="I10" s="18">
        <f t="shared" si="0"/>
        <v>0</v>
      </c>
      <c r="J10" s="18">
        <f t="shared" si="1"/>
        <v>0</v>
      </c>
      <c r="K10" s="32">
        <f t="shared" si="2"/>
        <v>9000</v>
      </c>
      <c r="L10" s="18">
        <f t="shared" si="3"/>
        <v>9000</v>
      </c>
      <c r="M10" s="35"/>
      <c r="N10" s="34"/>
    </row>
    <row r="11" s="1" customFormat="1" ht="24.75" customHeight="1" spans="1:14">
      <c r="A11" s="18">
        <v>6</v>
      </c>
      <c r="B11" s="18" t="s">
        <v>18</v>
      </c>
      <c r="C11" s="19" t="s">
        <v>24</v>
      </c>
      <c r="D11" s="19">
        <v>1</v>
      </c>
      <c r="E11" s="20">
        <v>50</v>
      </c>
      <c r="F11" s="21"/>
      <c r="G11" s="20">
        <v>50</v>
      </c>
      <c r="H11" s="20"/>
      <c r="I11" s="18">
        <f t="shared" si="0"/>
        <v>0</v>
      </c>
      <c r="J11" s="18">
        <f t="shared" si="1"/>
        <v>129.5</v>
      </c>
      <c r="K11" s="32">
        <f t="shared" si="2"/>
        <v>4500</v>
      </c>
      <c r="L11" s="18">
        <f t="shared" si="3"/>
        <v>4629.5</v>
      </c>
      <c r="M11" s="35"/>
      <c r="N11" s="34"/>
    </row>
    <row r="12" s="1" customFormat="1" ht="24.75" customHeight="1" spans="1:14">
      <c r="A12" s="18">
        <v>7</v>
      </c>
      <c r="B12" s="18" t="s">
        <v>18</v>
      </c>
      <c r="C12" s="19" t="s">
        <v>25</v>
      </c>
      <c r="D12" s="19">
        <v>3</v>
      </c>
      <c r="E12" s="20">
        <f>F12+G12</f>
        <v>903</v>
      </c>
      <c r="F12" s="21">
        <v>106</v>
      </c>
      <c r="G12" s="20">
        <v>797</v>
      </c>
      <c r="H12" s="20">
        <v>22.5</v>
      </c>
      <c r="I12" s="18">
        <f t="shared" si="0"/>
        <v>2315.04</v>
      </c>
      <c r="J12" s="18">
        <f t="shared" si="1"/>
        <v>2064.23</v>
      </c>
      <c r="K12" s="32">
        <f t="shared" si="2"/>
        <v>13500</v>
      </c>
      <c r="L12" s="18">
        <f t="shared" si="3"/>
        <v>17879.27</v>
      </c>
      <c r="M12" s="35"/>
      <c r="N12" s="34"/>
    </row>
    <row r="13" s="1" customFormat="1" ht="24.75" customHeight="1" spans="1:14">
      <c r="A13" s="18">
        <v>8</v>
      </c>
      <c r="B13" s="18" t="s">
        <v>18</v>
      </c>
      <c r="C13" s="19" t="s">
        <v>26</v>
      </c>
      <c r="D13" s="19">
        <v>3</v>
      </c>
      <c r="E13" s="20">
        <v>853</v>
      </c>
      <c r="F13" s="21">
        <v>106</v>
      </c>
      <c r="G13" s="20">
        <v>747</v>
      </c>
      <c r="H13" s="20">
        <v>22.5</v>
      </c>
      <c r="I13" s="18">
        <f t="shared" si="0"/>
        <v>2315.04</v>
      </c>
      <c r="J13" s="18">
        <f t="shared" si="1"/>
        <v>1934.73</v>
      </c>
      <c r="K13" s="32">
        <f t="shared" si="2"/>
        <v>13500</v>
      </c>
      <c r="L13" s="18">
        <f t="shared" si="3"/>
        <v>17749.77</v>
      </c>
      <c r="M13" s="36"/>
      <c r="N13" s="34"/>
    </row>
    <row r="14" s="1" customFormat="1" ht="24.75" customHeight="1" spans="1:14">
      <c r="A14" s="18">
        <v>9</v>
      </c>
      <c r="B14" s="18" t="s">
        <v>18</v>
      </c>
      <c r="C14" s="19" t="s">
        <v>27</v>
      </c>
      <c r="D14" s="19">
        <v>1</v>
      </c>
      <c r="E14" s="20">
        <f t="shared" ref="E14:E19" si="4">F14+G14</f>
        <v>0</v>
      </c>
      <c r="F14" s="21">
        <v>0</v>
      </c>
      <c r="G14" s="20">
        <v>0</v>
      </c>
      <c r="H14" s="20">
        <v>15</v>
      </c>
      <c r="I14" s="18">
        <f t="shared" si="0"/>
        <v>0</v>
      </c>
      <c r="J14" s="18">
        <f t="shared" si="1"/>
        <v>0</v>
      </c>
      <c r="K14" s="32">
        <f t="shared" si="2"/>
        <v>4500</v>
      </c>
      <c r="L14" s="18">
        <f t="shared" si="3"/>
        <v>4500</v>
      </c>
      <c r="M14" s="37"/>
      <c r="N14" s="34"/>
    </row>
    <row r="15" s="1" customFormat="1" ht="24.75" customHeight="1" spans="1:14">
      <c r="A15" s="18">
        <v>10</v>
      </c>
      <c r="B15" s="18" t="s">
        <v>18</v>
      </c>
      <c r="C15" s="19" t="s">
        <v>28</v>
      </c>
      <c r="D15" s="19">
        <v>3</v>
      </c>
      <c r="E15" s="20">
        <f t="shared" si="4"/>
        <v>455</v>
      </c>
      <c r="F15" s="21">
        <v>53</v>
      </c>
      <c r="G15" s="20">
        <v>402</v>
      </c>
      <c r="H15" s="20">
        <v>18.75</v>
      </c>
      <c r="I15" s="18">
        <f t="shared" si="0"/>
        <v>1157.52</v>
      </c>
      <c r="J15" s="18">
        <f t="shared" si="1"/>
        <v>1041.18</v>
      </c>
      <c r="K15" s="32">
        <f t="shared" si="2"/>
        <v>13500</v>
      </c>
      <c r="L15" s="18">
        <f t="shared" si="3"/>
        <v>15698.7</v>
      </c>
      <c r="M15" s="36"/>
      <c r="N15" s="34"/>
    </row>
    <row r="16" s="1" customFormat="1" ht="24.75" customHeight="1" spans="1:14">
      <c r="A16" s="18">
        <v>11</v>
      </c>
      <c r="B16" s="18" t="s">
        <v>18</v>
      </c>
      <c r="C16" s="19" t="s">
        <v>29</v>
      </c>
      <c r="D16" s="19">
        <v>4</v>
      </c>
      <c r="E16" s="20">
        <f t="shared" si="4"/>
        <v>455</v>
      </c>
      <c r="F16" s="21">
        <v>53</v>
      </c>
      <c r="G16" s="20">
        <v>402</v>
      </c>
      <c r="H16" s="20">
        <v>18</v>
      </c>
      <c r="I16" s="18">
        <f t="shared" si="0"/>
        <v>1157.52</v>
      </c>
      <c r="J16" s="18">
        <f t="shared" si="1"/>
        <v>1041.18</v>
      </c>
      <c r="K16" s="32">
        <f t="shared" si="2"/>
        <v>18000</v>
      </c>
      <c r="L16" s="18">
        <f t="shared" si="3"/>
        <v>20198.7</v>
      </c>
      <c r="M16" s="18"/>
      <c r="N16" s="34"/>
    </row>
    <row r="17" s="1" customFormat="1" ht="24.75" customHeight="1" spans="1:14">
      <c r="A17" s="18">
        <v>12</v>
      </c>
      <c r="B17" s="18" t="s">
        <v>18</v>
      </c>
      <c r="C17" s="19" t="s">
        <v>30</v>
      </c>
      <c r="D17" s="19">
        <v>4</v>
      </c>
      <c r="E17" s="20">
        <f t="shared" si="4"/>
        <v>0</v>
      </c>
      <c r="F17" s="21">
        <v>0</v>
      </c>
      <c r="G17" s="20">
        <v>0</v>
      </c>
      <c r="H17" s="20">
        <v>11.25</v>
      </c>
      <c r="I17" s="18">
        <f t="shared" si="0"/>
        <v>0</v>
      </c>
      <c r="J17" s="18">
        <f t="shared" si="1"/>
        <v>0</v>
      </c>
      <c r="K17" s="32">
        <f t="shared" si="2"/>
        <v>18000</v>
      </c>
      <c r="L17" s="18">
        <f t="shared" si="3"/>
        <v>18000</v>
      </c>
      <c r="M17" s="38"/>
      <c r="N17" s="34"/>
    </row>
    <row r="18" s="1" customFormat="1" ht="24.75" customHeight="1" spans="1:14">
      <c r="A18" s="18">
        <v>13</v>
      </c>
      <c r="B18" s="18" t="s">
        <v>18</v>
      </c>
      <c r="C18" s="19" t="s">
        <v>31</v>
      </c>
      <c r="D18" s="22">
        <v>6</v>
      </c>
      <c r="E18" s="20">
        <f t="shared" si="4"/>
        <v>235</v>
      </c>
      <c r="F18" s="21">
        <v>28</v>
      </c>
      <c r="G18" s="20">
        <v>207</v>
      </c>
      <c r="H18" s="20">
        <v>26.25</v>
      </c>
      <c r="I18" s="18">
        <f t="shared" si="0"/>
        <v>611.52</v>
      </c>
      <c r="J18" s="18">
        <f t="shared" si="1"/>
        <v>536.13</v>
      </c>
      <c r="K18" s="32">
        <f t="shared" si="2"/>
        <v>27000</v>
      </c>
      <c r="L18" s="18">
        <f t="shared" si="3"/>
        <v>28147.65</v>
      </c>
      <c r="M18" s="33"/>
      <c r="N18" s="34"/>
    </row>
    <row r="19" s="1" customFormat="1" ht="24.75" customHeight="1" spans="1:14">
      <c r="A19" s="18">
        <v>14</v>
      </c>
      <c r="B19" s="18" t="s">
        <v>18</v>
      </c>
      <c r="C19" s="19" t="s">
        <v>32</v>
      </c>
      <c r="D19" s="19">
        <v>3</v>
      </c>
      <c r="E19" s="20">
        <f t="shared" si="4"/>
        <v>235</v>
      </c>
      <c r="F19" s="21">
        <v>28</v>
      </c>
      <c r="G19" s="20">
        <v>207</v>
      </c>
      <c r="H19" s="20">
        <v>25.5</v>
      </c>
      <c r="I19" s="18">
        <f t="shared" si="0"/>
        <v>611.52</v>
      </c>
      <c r="J19" s="18">
        <f t="shared" si="1"/>
        <v>536.13</v>
      </c>
      <c r="K19" s="32">
        <f t="shared" si="2"/>
        <v>13500</v>
      </c>
      <c r="L19" s="18">
        <f t="shared" si="3"/>
        <v>14647.65</v>
      </c>
      <c r="M19" s="18"/>
      <c r="N19" s="34"/>
    </row>
    <row r="20" s="1" customFormat="1" ht="24.75" customHeight="1" spans="1:14">
      <c r="A20" s="18">
        <v>15</v>
      </c>
      <c r="B20" s="18" t="s">
        <v>18</v>
      </c>
      <c r="C20" s="19" t="s">
        <v>33</v>
      </c>
      <c r="D20" s="22">
        <v>2</v>
      </c>
      <c r="E20" s="23">
        <v>106</v>
      </c>
      <c r="F20" s="24">
        <v>12.4</v>
      </c>
      <c r="G20" s="23">
        <v>93.6</v>
      </c>
      <c r="H20" s="20">
        <v>15</v>
      </c>
      <c r="I20" s="18">
        <f t="shared" si="0"/>
        <v>270.82</v>
      </c>
      <c r="J20" s="18">
        <f t="shared" si="1"/>
        <v>242.42</v>
      </c>
      <c r="K20" s="39">
        <f t="shared" si="2"/>
        <v>9000</v>
      </c>
      <c r="L20" s="18">
        <f t="shared" si="3"/>
        <v>9513.24</v>
      </c>
      <c r="M20" s="33"/>
      <c r="N20" s="34"/>
    </row>
    <row r="21" s="1" customFormat="1" ht="24.75" customHeight="1" spans="1:14">
      <c r="A21" s="18">
        <v>16</v>
      </c>
      <c r="B21" s="18" t="s">
        <v>18</v>
      </c>
      <c r="C21" s="19" t="s">
        <v>34</v>
      </c>
      <c r="D21" s="22">
        <v>4</v>
      </c>
      <c r="E21" s="23">
        <v>106</v>
      </c>
      <c r="F21" s="24">
        <v>12.3</v>
      </c>
      <c r="G21" s="23">
        <v>93.7</v>
      </c>
      <c r="H21" s="20"/>
      <c r="I21" s="18">
        <f t="shared" si="0"/>
        <v>268.63</v>
      </c>
      <c r="J21" s="18">
        <f t="shared" si="1"/>
        <v>242.68</v>
      </c>
      <c r="K21" s="39">
        <f t="shared" si="2"/>
        <v>18000</v>
      </c>
      <c r="L21" s="18">
        <f t="shared" si="3"/>
        <v>18511.31</v>
      </c>
      <c r="M21" s="33"/>
      <c r="N21" s="34"/>
    </row>
    <row r="22" s="1" customFormat="1" ht="24.75" customHeight="1" spans="1:14">
      <c r="A22" s="18">
        <v>17</v>
      </c>
      <c r="B22" s="18" t="s">
        <v>18</v>
      </c>
      <c r="C22" s="19" t="s">
        <v>35</v>
      </c>
      <c r="D22" s="22">
        <v>4</v>
      </c>
      <c r="E22" s="23">
        <v>106</v>
      </c>
      <c r="F22" s="24">
        <v>12.3</v>
      </c>
      <c r="G22" s="23">
        <v>93.7</v>
      </c>
      <c r="H22" s="20"/>
      <c r="I22" s="18">
        <f t="shared" si="0"/>
        <v>268.63</v>
      </c>
      <c r="J22" s="18">
        <f t="shared" si="1"/>
        <v>242.68</v>
      </c>
      <c r="K22" s="39">
        <f t="shared" si="2"/>
        <v>18000</v>
      </c>
      <c r="L22" s="18">
        <f t="shared" si="3"/>
        <v>18511.31</v>
      </c>
      <c r="M22" s="33"/>
      <c r="N22" s="34"/>
    </row>
    <row r="23" s="1" customFormat="1" ht="24.75" customHeight="1" spans="1:14">
      <c r="A23" s="18">
        <v>18</v>
      </c>
      <c r="B23" s="18" t="s">
        <v>18</v>
      </c>
      <c r="C23" s="19" t="s">
        <v>36</v>
      </c>
      <c r="D23" s="22">
        <v>7</v>
      </c>
      <c r="E23" s="20">
        <f t="shared" ref="E23:E75" si="5">F23+G23</f>
        <v>318</v>
      </c>
      <c r="F23" s="21">
        <v>37</v>
      </c>
      <c r="G23" s="20">
        <v>281</v>
      </c>
      <c r="H23" s="20">
        <v>26.25</v>
      </c>
      <c r="I23" s="18">
        <f t="shared" si="0"/>
        <v>808.08</v>
      </c>
      <c r="J23" s="18">
        <f t="shared" si="1"/>
        <v>727.79</v>
      </c>
      <c r="K23" s="32">
        <f t="shared" si="2"/>
        <v>31500</v>
      </c>
      <c r="L23" s="18">
        <f t="shared" si="3"/>
        <v>33035.87</v>
      </c>
      <c r="M23" s="33"/>
      <c r="N23" s="34"/>
    </row>
    <row r="24" s="1" customFormat="1" ht="24.75" customHeight="1" spans="1:14">
      <c r="A24" s="18">
        <v>19</v>
      </c>
      <c r="B24" s="18" t="s">
        <v>18</v>
      </c>
      <c r="C24" s="19" t="s">
        <v>37</v>
      </c>
      <c r="D24" s="19">
        <v>3</v>
      </c>
      <c r="E24" s="20">
        <f t="shared" si="5"/>
        <v>318</v>
      </c>
      <c r="F24" s="21">
        <v>37</v>
      </c>
      <c r="G24" s="20">
        <v>281</v>
      </c>
      <c r="H24" s="20">
        <v>18.75</v>
      </c>
      <c r="I24" s="18">
        <f t="shared" si="0"/>
        <v>808.08</v>
      </c>
      <c r="J24" s="18">
        <f t="shared" si="1"/>
        <v>727.79</v>
      </c>
      <c r="K24" s="32">
        <f t="shared" si="2"/>
        <v>13500</v>
      </c>
      <c r="L24" s="18">
        <f t="shared" si="3"/>
        <v>15035.87</v>
      </c>
      <c r="M24" s="18"/>
      <c r="N24" s="34"/>
    </row>
    <row r="25" s="1" customFormat="1" ht="24.75" customHeight="1" spans="1:14">
      <c r="A25" s="18">
        <v>20</v>
      </c>
      <c r="B25" s="18" t="s">
        <v>18</v>
      </c>
      <c r="C25" s="19" t="s">
        <v>38</v>
      </c>
      <c r="D25" s="19">
        <v>3</v>
      </c>
      <c r="E25" s="20">
        <f t="shared" si="5"/>
        <v>324</v>
      </c>
      <c r="F25" s="21">
        <v>38</v>
      </c>
      <c r="G25" s="20">
        <v>286</v>
      </c>
      <c r="H25" s="20">
        <v>22.5</v>
      </c>
      <c r="I25" s="18">
        <f t="shared" si="0"/>
        <v>829.92</v>
      </c>
      <c r="J25" s="18">
        <f t="shared" si="1"/>
        <v>740.74</v>
      </c>
      <c r="K25" s="32">
        <f t="shared" si="2"/>
        <v>13500</v>
      </c>
      <c r="L25" s="18">
        <f t="shared" si="3"/>
        <v>15070.66</v>
      </c>
      <c r="M25" s="36" t="s">
        <v>39</v>
      </c>
      <c r="N25" s="34"/>
    </row>
    <row r="26" s="1" customFormat="1" ht="24.75" customHeight="1" spans="1:14">
      <c r="A26" s="18">
        <v>21</v>
      </c>
      <c r="B26" s="18" t="s">
        <v>18</v>
      </c>
      <c r="C26" s="19" t="s">
        <v>40</v>
      </c>
      <c r="D26" s="22">
        <v>7</v>
      </c>
      <c r="E26" s="20">
        <f t="shared" si="5"/>
        <v>324</v>
      </c>
      <c r="F26" s="25">
        <v>38</v>
      </c>
      <c r="G26" s="20">
        <v>286</v>
      </c>
      <c r="H26" s="20">
        <v>30</v>
      </c>
      <c r="I26" s="18">
        <f t="shared" si="0"/>
        <v>829.92</v>
      </c>
      <c r="J26" s="18">
        <f t="shared" si="1"/>
        <v>740.74</v>
      </c>
      <c r="K26" s="32">
        <f t="shared" si="2"/>
        <v>31500</v>
      </c>
      <c r="L26" s="18">
        <f t="shared" si="3"/>
        <v>33070.66</v>
      </c>
      <c r="M26" s="33"/>
      <c r="N26" s="34"/>
    </row>
    <row r="27" s="1" customFormat="1" ht="24.75" customHeight="1" spans="1:14">
      <c r="A27" s="18">
        <v>22</v>
      </c>
      <c r="B27" s="18" t="s">
        <v>18</v>
      </c>
      <c r="C27" s="19" t="s">
        <v>41</v>
      </c>
      <c r="D27" s="19">
        <v>3</v>
      </c>
      <c r="E27" s="20">
        <f t="shared" si="5"/>
        <v>324</v>
      </c>
      <c r="F27" s="21">
        <v>38</v>
      </c>
      <c r="G27" s="20">
        <v>286</v>
      </c>
      <c r="H27" s="20">
        <v>26.25</v>
      </c>
      <c r="I27" s="18">
        <f t="shared" si="0"/>
        <v>829.92</v>
      </c>
      <c r="J27" s="18">
        <f t="shared" si="1"/>
        <v>740.74</v>
      </c>
      <c r="K27" s="32">
        <f t="shared" si="2"/>
        <v>13500</v>
      </c>
      <c r="L27" s="18">
        <f t="shared" si="3"/>
        <v>15070.66</v>
      </c>
      <c r="M27" s="33"/>
      <c r="N27" s="34"/>
    </row>
    <row r="28" s="1" customFormat="1" ht="24.75" customHeight="1" spans="1:14">
      <c r="A28" s="18">
        <v>23</v>
      </c>
      <c r="B28" s="18" t="s">
        <v>18</v>
      </c>
      <c r="C28" s="19" t="s">
        <v>42</v>
      </c>
      <c r="D28" s="19">
        <v>2</v>
      </c>
      <c r="E28" s="20">
        <f t="shared" si="5"/>
        <v>160</v>
      </c>
      <c r="F28" s="21">
        <v>19</v>
      </c>
      <c r="G28" s="20">
        <v>141</v>
      </c>
      <c r="H28" s="20">
        <v>15</v>
      </c>
      <c r="I28" s="18">
        <f t="shared" si="0"/>
        <v>414.96</v>
      </c>
      <c r="J28" s="18">
        <f t="shared" si="1"/>
        <v>365.19</v>
      </c>
      <c r="K28" s="32">
        <f t="shared" si="2"/>
        <v>9000</v>
      </c>
      <c r="L28" s="18">
        <f t="shared" si="3"/>
        <v>9780.15</v>
      </c>
      <c r="M28" s="36"/>
      <c r="N28" s="34"/>
    </row>
    <row r="29" s="1" customFormat="1" ht="24.75" customHeight="1" spans="1:14">
      <c r="A29" s="18">
        <v>24</v>
      </c>
      <c r="B29" s="18" t="s">
        <v>18</v>
      </c>
      <c r="C29" s="19" t="s">
        <v>43</v>
      </c>
      <c r="D29" s="19">
        <v>3</v>
      </c>
      <c r="E29" s="20">
        <f t="shared" si="5"/>
        <v>240</v>
      </c>
      <c r="F29" s="21">
        <v>28</v>
      </c>
      <c r="G29" s="20">
        <v>212</v>
      </c>
      <c r="H29" s="20">
        <v>15</v>
      </c>
      <c r="I29" s="18">
        <f t="shared" si="0"/>
        <v>611.52</v>
      </c>
      <c r="J29" s="18">
        <f t="shared" si="1"/>
        <v>549.08</v>
      </c>
      <c r="K29" s="32">
        <f t="shared" si="2"/>
        <v>13500</v>
      </c>
      <c r="L29" s="18">
        <f t="shared" si="3"/>
        <v>14660.6</v>
      </c>
      <c r="M29" s="33"/>
      <c r="N29" s="34"/>
    </row>
    <row r="30" s="1" customFormat="1" ht="24.75" customHeight="1" spans="1:14">
      <c r="A30" s="18">
        <v>25</v>
      </c>
      <c r="B30" s="18" t="s">
        <v>18</v>
      </c>
      <c r="C30" s="19" t="s">
        <v>44</v>
      </c>
      <c r="D30" s="19">
        <v>3</v>
      </c>
      <c r="E30" s="20">
        <f t="shared" si="5"/>
        <v>240</v>
      </c>
      <c r="F30" s="21">
        <v>28</v>
      </c>
      <c r="G30" s="20">
        <v>212</v>
      </c>
      <c r="H30" s="20">
        <v>15</v>
      </c>
      <c r="I30" s="18">
        <f t="shared" si="0"/>
        <v>611.52</v>
      </c>
      <c r="J30" s="18">
        <f t="shared" si="1"/>
        <v>549.08</v>
      </c>
      <c r="K30" s="32">
        <f t="shared" si="2"/>
        <v>13500</v>
      </c>
      <c r="L30" s="18">
        <f t="shared" si="3"/>
        <v>14660.6</v>
      </c>
      <c r="M30" s="18"/>
      <c r="N30" s="34"/>
    </row>
    <row r="31" s="1" customFormat="1" ht="24.75" customHeight="1" spans="1:14">
      <c r="A31" s="18">
        <v>26</v>
      </c>
      <c r="B31" s="18" t="s">
        <v>18</v>
      </c>
      <c r="C31" s="19" t="s">
        <v>45</v>
      </c>
      <c r="D31" s="22">
        <v>4</v>
      </c>
      <c r="E31" s="20">
        <f t="shared" si="5"/>
        <v>400</v>
      </c>
      <c r="F31" s="21">
        <v>47</v>
      </c>
      <c r="G31" s="20">
        <v>353</v>
      </c>
      <c r="H31" s="20"/>
      <c r="I31" s="18">
        <f t="shared" si="0"/>
        <v>1026.48</v>
      </c>
      <c r="J31" s="18">
        <f t="shared" si="1"/>
        <v>914.27</v>
      </c>
      <c r="K31" s="32">
        <f t="shared" si="2"/>
        <v>18000</v>
      </c>
      <c r="L31" s="18">
        <f t="shared" si="3"/>
        <v>19940.75</v>
      </c>
      <c r="M31" s="33"/>
      <c r="N31" s="34"/>
    </row>
    <row r="32" s="1" customFormat="1" ht="24.75" customHeight="1" spans="1:14">
      <c r="A32" s="18">
        <v>27</v>
      </c>
      <c r="B32" s="18" t="s">
        <v>18</v>
      </c>
      <c r="C32" s="19" t="s">
        <v>46</v>
      </c>
      <c r="D32" s="19">
        <v>4</v>
      </c>
      <c r="E32" s="20">
        <f t="shared" si="5"/>
        <v>240</v>
      </c>
      <c r="F32" s="21">
        <v>28</v>
      </c>
      <c r="G32" s="20">
        <v>212</v>
      </c>
      <c r="H32" s="20">
        <v>18.75</v>
      </c>
      <c r="I32" s="18">
        <f t="shared" si="0"/>
        <v>611.52</v>
      </c>
      <c r="J32" s="18">
        <f t="shared" si="1"/>
        <v>549.08</v>
      </c>
      <c r="K32" s="32">
        <f t="shared" si="2"/>
        <v>18000</v>
      </c>
      <c r="L32" s="18">
        <f t="shared" si="3"/>
        <v>19160.6</v>
      </c>
      <c r="M32" s="18"/>
      <c r="N32" s="34"/>
    </row>
    <row r="33" s="1" customFormat="1" ht="24.75" customHeight="1" spans="1:14">
      <c r="A33" s="18">
        <v>28</v>
      </c>
      <c r="B33" s="18" t="s">
        <v>18</v>
      </c>
      <c r="C33" s="19" t="s">
        <v>47</v>
      </c>
      <c r="D33" s="19">
        <v>3</v>
      </c>
      <c r="E33" s="20">
        <f t="shared" si="5"/>
        <v>320</v>
      </c>
      <c r="F33" s="21">
        <v>38</v>
      </c>
      <c r="G33" s="20">
        <v>282</v>
      </c>
      <c r="H33" s="20">
        <v>11.25</v>
      </c>
      <c r="I33" s="18">
        <f t="shared" si="0"/>
        <v>829.92</v>
      </c>
      <c r="J33" s="18">
        <f t="shared" si="1"/>
        <v>730.38</v>
      </c>
      <c r="K33" s="32">
        <f t="shared" si="2"/>
        <v>13500</v>
      </c>
      <c r="L33" s="18">
        <f t="shared" si="3"/>
        <v>15060.3</v>
      </c>
      <c r="M33" s="33"/>
      <c r="N33" s="34"/>
    </row>
    <row r="34" s="1" customFormat="1" ht="24.75" customHeight="1" spans="1:14">
      <c r="A34" s="18">
        <v>29</v>
      </c>
      <c r="B34" s="18" t="s">
        <v>18</v>
      </c>
      <c r="C34" s="19" t="s">
        <v>48</v>
      </c>
      <c r="D34" s="19">
        <v>2</v>
      </c>
      <c r="E34" s="20">
        <f t="shared" si="5"/>
        <v>0</v>
      </c>
      <c r="F34" s="21">
        <v>0</v>
      </c>
      <c r="G34" s="20">
        <v>0</v>
      </c>
      <c r="H34" s="20">
        <v>2</v>
      </c>
      <c r="I34" s="18">
        <f t="shared" si="0"/>
        <v>0</v>
      </c>
      <c r="J34" s="18">
        <f t="shared" si="1"/>
        <v>0</v>
      </c>
      <c r="K34" s="32">
        <f t="shared" si="2"/>
        <v>9000</v>
      </c>
      <c r="L34" s="18">
        <f t="shared" si="3"/>
        <v>9000</v>
      </c>
      <c r="M34" s="36"/>
      <c r="N34" s="34"/>
    </row>
    <row r="35" s="1" customFormat="1" ht="24.75" customHeight="1" spans="1:14">
      <c r="A35" s="18">
        <v>30</v>
      </c>
      <c r="B35" s="18" t="s">
        <v>18</v>
      </c>
      <c r="C35" s="19" t="s">
        <v>49</v>
      </c>
      <c r="D35" s="19">
        <v>4</v>
      </c>
      <c r="E35" s="20">
        <f t="shared" si="5"/>
        <v>658</v>
      </c>
      <c r="F35" s="21">
        <v>77</v>
      </c>
      <c r="G35" s="20">
        <v>581</v>
      </c>
      <c r="H35" s="20">
        <v>20.25</v>
      </c>
      <c r="I35" s="18">
        <f t="shared" si="0"/>
        <v>1681.68</v>
      </c>
      <c r="J35" s="18">
        <f t="shared" si="1"/>
        <v>1504.79</v>
      </c>
      <c r="K35" s="32">
        <f t="shared" si="2"/>
        <v>18000</v>
      </c>
      <c r="L35" s="18">
        <f t="shared" si="3"/>
        <v>21186.47</v>
      </c>
      <c r="M35" s="38"/>
      <c r="N35" s="34"/>
    </row>
    <row r="36" s="1" customFormat="1" ht="24.75" customHeight="1" spans="1:14">
      <c r="A36" s="18">
        <v>31</v>
      </c>
      <c r="B36" s="18" t="s">
        <v>18</v>
      </c>
      <c r="C36" s="19" t="s">
        <v>50</v>
      </c>
      <c r="D36" s="19">
        <v>2</v>
      </c>
      <c r="E36" s="20">
        <f t="shared" si="5"/>
        <v>411</v>
      </c>
      <c r="F36" s="21">
        <v>48</v>
      </c>
      <c r="G36" s="20">
        <v>363</v>
      </c>
      <c r="H36" s="20">
        <v>22.5</v>
      </c>
      <c r="I36" s="18">
        <f t="shared" si="0"/>
        <v>1048.32</v>
      </c>
      <c r="J36" s="18">
        <f t="shared" si="1"/>
        <v>940.17</v>
      </c>
      <c r="K36" s="32">
        <f t="shared" si="2"/>
        <v>9000</v>
      </c>
      <c r="L36" s="18">
        <f t="shared" si="3"/>
        <v>10988.49</v>
      </c>
      <c r="M36" s="18"/>
      <c r="N36" s="34"/>
    </row>
    <row r="37" s="1" customFormat="1" ht="24.75" customHeight="1" spans="1:14">
      <c r="A37" s="18">
        <v>32</v>
      </c>
      <c r="B37" s="18" t="s">
        <v>18</v>
      </c>
      <c r="C37" s="19" t="s">
        <v>51</v>
      </c>
      <c r="D37" s="22">
        <v>4</v>
      </c>
      <c r="E37" s="20">
        <f t="shared" si="5"/>
        <v>411</v>
      </c>
      <c r="F37" s="21">
        <v>48</v>
      </c>
      <c r="G37" s="20">
        <v>363</v>
      </c>
      <c r="H37" s="20">
        <v>9.75</v>
      </c>
      <c r="I37" s="18">
        <f t="shared" si="0"/>
        <v>1048.32</v>
      </c>
      <c r="J37" s="18">
        <f t="shared" si="1"/>
        <v>940.17</v>
      </c>
      <c r="K37" s="32">
        <f t="shared" si="2"/>
        <v>18000</v>
      </c>
      <c r="L37" s="18">
        <f t="shared" si="3"/>
        <v>19988.49</v>
      </c>
      <c r="M37" s="36"/>
      <c r="N37" s="34"/>
    </row>
    <row r="38" s="1" customFormat="1" ht="24.75" customHeight="1" spans="1:14">
      <c r="A38" s="18">
        <v>33</v>
      </c>
      <c r="B38" s="18" t="s">
        <v>18</v>
      </c>
      <c r="C38" s="19" t="s">
        <v>52</v>
      </c>
      <c r="D38" s="19">
        <v>4</v>
      </c>
      <c r="E38" s="20">
        <f t="shared" si="5"/>
        <v>390</v>
      </c>
      <c r="F38" s="21">
        <v>46</v>
      </c>
      <c r="G38" s="20">
        <v>344</v>
      </c>
      <c r="H38" s="20">
        <v>15</v>
      </c>
      <c r="I38" s="18">
        <f t="shared" si="0"/>
        <v>1004.64</v>
      </c>
      <c r="J38" s="18">
        <f t="shared" si="1"/>
        <v>890.96</v>
      </c>
      <c r="K38" s="32">
        <f t="shared" si="2"/>
        <v>18000</v>
      </c>
      <c r="L38" s="18">
        <f t="shared" si="3"/>
        <v>19895.6</v>
      </c>
      <c r="M38" s="38"/>
      <c r="N38" s="34"/>
    </row>
    <row r="39" s="1" customFormat="1" ht="24.75" customHeight="1" spans="1:14">
      <c r="A39" s="18">
        <v>34</v>
      </c>
      <c r="B39" s="18" t="s">
        <v>18</v>
      </c>
      <c r="C39" s="19" t="s">
        <v>53</v>
      </c>
      <c r="D39" s="19">
        <v>1</v>
      </c>
      <c r="E39" s="20">
        <f t="shared" si="5"/>
        <v>130</v>
      </c>
      <c r="F39" s="21">
        <v>15</v>
      </c>
      <c r="G39" s="20">
        <v>115</v>
      </c>
      <c r="H39" s="20"/>
      <c r="I39" s="18">
        <f t="shared" si="0"/>
        <v>327.6</v>
      </c>
      <c r="J39" s="18">
        <f t="shared" si="1"/>
        <v>297.85</v>
      </c>
      <c r="K39" s="32">
        <f t="shared" si="2"/>
        <v>4500</v>
      </c>
      <c r="L39" s="18">
        <f t="shared" si="3"/>
        <v>5125.45</v>
      </c>
      <c r="M39" s="18"/>
      <c r="N39" s="34"/>
    </row>
    <row r="40" s="1" customFormat="1" ht="24.75" customHeight="1" spans="1:14">
      <c r="A40" s="18">
        <v>35</v>
      </c>
      <c r="B40" s="18" t="s">
        <v>18</v>
      </c>
      <c r="C40" s="19" t="s">
        <v>54</v>
      </c>
      <c r="D40" s="19">
        <v>2</v>
      </c>
      <c r="E40" s="20">
        <f t="shared" si="5"/>
        <v>399</v>
      </c>
      <c r="F40" s="21">
        <v>47</v>
      </c>
      <c r="G40" s="20">
        <v>352</v>
      </c>
      <c r="H40" s="20">
        <v>13.5</v>
      </c>
      <c r="I40" s="18">
        <f t="shared" si="0"/>
        <v>1026.48</v>
      </c>
      <c r="J40" s="18">
        <f t="shared" si="1"/>
        <v>911.68</v>
      </c>
      <c r="K40" s="32">
        <f t="shared" si="2"/>
        <v>9000</v>
      </c>
      <c r="L40" s="18">
        <f t="shared" si="3"/>
        <v>10938.16</v>
      </c>
      <c r="M40" s="18"/>
      <c r="N40" s="34"/>
    </row>
    <row r="41" s="1" customFormat="1" ht="24.75" customHeight="1" spans="1:14">
      <c r="A41" s="18">
        <v>36</v>
      </c>
      <c r="B41" s="18" t="s">
        <v>18</v>
      </c>
      <c r="C41" s="19" t="s">
        <v>55</v>
      </c>
      <c r="D41" s="19">
        <v>2</v>
      </c>
      <c r="E41" s="20">
        <f t="shared" si="5"/>
        <v>0</v>
      </c>
      <c r="F41" s="21">
        <v>0</v>
      </c>
      <c r="G41" s="20">
        <v>0</v>
      </c>
      <c r="H41" s="20">
        <v>4.5</v>
      </c>
      <c r="I41" s="18">
        <f t="shared" si="0"/>
        <v>0</v>
      </c>
      <c r="J41" s="18">
        <f t="shared" si="1"/>
        <v>0</v>
      </c>
      <c r="K41" s="32">
        <f t="shared" si="2"/>
        <v>9000</v>
      </c>
      <c r="L41" s="18">
        <f t="shared" si="3"/>
        <v>9000</v>
      </c>
      <c r="M41" s="38"/>
      <c r="N41" s="34"/>
    </row>
    <row r="42" s="1" customFormat="1" ht="24.75" customHeight="1" spans="1:14">
      <c r="A42" s="18">
        <v>37</v>
      </c>
      <c r="B42" s="18" t="s">
        <v>18</v>
      </c>
      <c r="C42" s="19" t="s">
        <v>56</v>
      </c>
      <c r="D42" s="19">
        <v>5</v>
      </c>
      <c r="E42" s="20">
        <f t="shared" si="5"/>
        <v>0</v>
      </c>
      <c r="F42" s="21">
        <v>0</v>
      </c>
      <c r="G42" s="20">
        <v>0</v>
      </c>
      <c r="H42" s="20">
        <v>6</v>
      </c>
      <c r="I42" s="18">
        <f t="shared" si="0"/>
        <v>0</v>
      </c>
      <c r="J42" s="18">
        <f t="shared" si="1"/>
        <v>0</v>
      </c>
      <c r="K42" s="32">
        <f t="shared" si="2"/>
        <v>22500</v>
      </c>
      <c r="L42" s="18">
        <f t="shared" si="3"/>
        <v>22500</v>
      </c>
      <c r="M42" s="38"/>
      <c r="N42" s="34"/>
    </row>
    <row r="43" s="1" customFormat="1" ht="24.75" customHeight="1" spans="1:14">
      <c r="A43" s="18">
        <v>38</v>
      </c>
      <c r="B43" s="18" t="s">
        <v>18</v>
      </c>
      <c r="C43" s="19" t="s">
        <v>57</v>
      </c>
      <c r="D43" s="22">
        <v>5</v>
      </c>
      <c r="E43" s="20">
        <f t="shared" si="5"/>
        <v>550</v>
      </c>
      <c r="F43" s="21">
        <v>65</v>
      </c>
      <c r="G43" s="20">
        <v>485</v>
      </c>
      <c r="H43" s="20">
        <v>24</v>
      </c>
      <c r="I43" s="18">
        <f t="shared" si="0"/>
        <v>1419.6</v>
      </c>
      <c r="J43" s="18">
        <f t="shared" si="1"/>
        <v>1256.15</v>
      </c>
      <c r="K43" s="32">
        <f t="shared" si="2"/>
        <v>22500</v>
      </c>
      <c r="L43" s="18">
        <f t="shared" si="3"/>
        <v>25175.75</v>
      </c>
      <c r="M43" s="38"/>
      <c r="N43" s="34"/>
    </row>
    <row r="44" s="1" customFormat="1" ht="24.75" customHeight="1" spans="1:14">
      <c r="A44" s="18">
        <v>39</v>
      </c>
      <c r="B44" s="18" t="s">
        <v>18</v>
      </c>
      <c r="C44" s="19" t="s">
        <v>58</v>
      </c>
      <c r="D44" s="19">
        <v>4</v>
      </c>
      <c r="E44" s="20">
        <f t="shared" si="5"/>
        <v>960</v>
      </c>
      <c r="F44" s="21">
        <v>113</v>
      </c>
      <c r="G44" s="20">
        <v>847</v>
      </c>
      <c r="H44" s="20">
        <v>22.5</v>
      </c>
      <c r="I44" s="18">
        <f t="shared" si="0"/>
        <v>2467.92</v>
      </c>
      <c r="J44" s="18">
        <f t="shared" si="1"/>
        <v>2193.73</v>
      </c>
      <c r="K44" s="32">
        <f t="shared" si="2"/>
        <v>18000</v>
      </c>
      <c r="L44" s="18">
        <f t="shared" si="3"/>
        <v>22661.65</v>
      </c>
      <c r="M44" s="38"/>
      <c r="N44" s="34"/>
    </row>
    <row r="45" s="1" customFormat="1" ht="24.75" customHeight="1" spans="1:14">
      <c r="A45" s="18">
        <v>40</v>
      </c>
      <c r="B45" s="18" t="s">
        <v>18</v>
      </c>
      <c r="C45" s="19" t="s">
        <v>59</v>
      </c>
      <c r="D45" s="19">
        <v>3</v>
      </c>
      <c r="E45" s="20">
        <f t="shared" si="5"/>
        <v>382</v>
      </c>
      <c r="F45" s="21">
        <v>45</v>
      </c>
      <c r="G45" s="20">
        <v>337</v>
      </c>
      <c r="H45" s="20">
        <v>26.25</v>
      </c>
      <c r="I45" s="18">
        <f t="shared" si="0"/>
        <v>982.8</v>
      </c>
      <c r="J45" s="18">
        <f t="shared" si="1"/>
        <v>872.83</v>
      </c>
      <c r="K45" s="32">
        <f t="shared" si="2"/>
        <v>13500</v>
      </c>
      <c r="L45" s="18">
        <f t="shared" si="3"/>
        <v>15355.63</v>
      </c>
      <c r="M45" s="33"/>
      <c r="N45" s="34"/>
    </row>
    <row r="46" s="1" customFormat="1" ht="24.75" customHeight="1" spans="1:14">
      <c r="A46" s="18">
        <v>41</v>
      </c>
      <c r="B46" s="18" t="s">
        <v>18</v>
      </c>
      <c r="C46" s="19" t="s">
        <v>60</v>
      </c>
      <c r="D46" s="19">
        <v>3</v>
      </c>
      <c r="E46" s="20">
        <f t="shared" si="5"/>
        <v>382</v>
      </c>
      <c r="F46" s="21">
        <v>45</v>
      </c>
      <c r="G46" s="20">
        <v>337</v>
      </c>
      <c r="H46" s="20">
        <v>20.25</v>
      </c>
      <c r="I46" s="18">
        <f t="shared" si="0"/>
        <v>982.8</v>
      </c>
      <c r="J46" s="18">
        <f t="shared" si="1"/>
        <v>872.83</v>
      </c>
      <c r="K46" s="32">
        <f t="shared" si="2"/>
        <v>13500</v>
      </c>
      <c r="L46" s="18">
        <f t="shared" si="3"/>
        <v>15355.63</v>
      </c>
      <c r="M46" s="33"/>
      <c r="N46" s="34"/>
    </row>
    <row r="47" s="1" customFormat="1" ht="24.75" customHeight="1" spans="1:14">
      <c r="A47" s="18">
        <v>42</v>
      </c>
      <c r="B47" s="18" t="s">
        <v>18</v>
      </c>
      <c r="C47" s="19" t="s">
        <v>61</v>
      </c>
      <c r="D47" s="19">
        <v>4</v>
      </c>
      <c r="E47" s="20">
        <f t="shared" si="5"/>
        <v>551</v>
      </c>
      <c r="F47" s="21">
        <v>65</v>
      </c>
      <c r="G47" s="20">
        <v>486</v>
      </c>
      <c r="H47" s="20">
        <v>22.5</v>
      </c>
      <c r="I47" s="18">
        <f t="shared" si="0"/>
        <v>1419.6</v>
      </c>
      <c r="J47" s="18">
        <f t="shared" si="1"/>
        <v>1258.74</v>
      </c>
      <c r="K47" s="32">
        <f t="shared" si="2"/>
        <v>18000</v>
      </c>
      <c r="L47" s="18">
        <f t="shared" si="3"/>
        <v>20678.34</v>
      </c>
      <c r="M47" s="38"/>
      <c r="N47" s="34"/>
    </row>
    <row r="48" s="1" customFormat="1" ht="24.75" customHeight="1" spans="1:14">
      <c r="A48" s="18">
        <v>43</v>
      </c>
      <c r="B48" s="18" t="s">
        <v>18</v>
      </c>
      <c r="C48" s="19" t="s">
        <v>62</v>
      </c>
      <c r="D48" s="19">
        <v>4</v>
      </c>
      <c r="E48" s="20">
        <f t="shared" si="5"/>
        <v>551</v>
      </c>
      <c r="F48" s="21">
        <v>65</v>
      </c>
      <c r="G48" s="20">
        <v>486</v>
      </c>
      <c r="H48" s="20">
        <v>26.25</v>
      </c>
      <c r="I48" s="18">
        <f t="shared" si="0"/>
        <v>1419.6</v>
      </c>
      <c r="J48" s="18">
        <f t="shared" si="1"/>
        <v>1258.74</v>
      </c>
      <c r="K48" s="32">
        <f t="shared" si="2"/>
        <v>18000</v>
      </c>
      <c r="L48" s="18">
        <f t="shared" si="3"/>
        <v>20678.34</v>
      </c>
      <c r="M48" s="38"/>
      <c r="N48" s="34"/>
    </row>
    <row r="49" s="1" customFormat="1" ht="24.75" customHeight="1" spans="1:14">
      <c r="A49" s="18">
        <v>44</v>
      </c>
      <c r="B49" s="18" t="s">
        <v>18</v>
      </c>
      <c r="C49" s="19" t="s">
        <v>63</v>
      </c>
      <c r="D49" s="22">
        <v>5</v>
      </c>
      <c r="E49" s="20">
        <f t="shared" si="5"/>
        <v>921</v>
      </c>
      <c r="F49" s="21">
        <v>108</v>
      </c>
      <c r="G49" s="20">
        <v>813</v>
      </c>
      <c r="H49" s="20">
        <v>30</v>
      </c>
      <c r="I49" s="18">
        <f t="shared" si="0"/>
        <v>2358.72</v>
      </c>
      <c r="J49" s="18">
        <f t="shared" si="1"/>
        <v>2105.67</v>
      </c>
      <c r="K49" s="32">
        <f t="shared" si="2"/>
        <v>22500</v>
      </c>
      <c r="L49" s="18">
        <f t="shared" si="3"/>
        <v>26964.39</v>
      </c>
      <c r="M49" s="19" t="s">
        <v>64</v>
      </c>
      <c r="N49" s="34"/>
    </row>
    <row r="50" s="1" customFormat="1" ht="24.75" customHeight="1" spans="1:14">
      <c r="A50" s="18">
        <v>45</v>
      </c>
      <c r="B50" s="18" t="s">
        <v>18</v>
      </c>
      <c r="C50" s="19" t="s">
        <v>65</v>
      </c>
      <c r="D50" s="22">
        <v>6</v>
      </c>
      <c r="E50" s="20">
        <f t="shared" si="5"/>
        <v>566</v>
      </c>
      <c r="F50" s="21">
        <v>66</v>
      </c>
      <c r="G50" s="20">
        <v>500</v>
      </c>
      <c r="H50" s="20">
        <v>18.75</v>
      </c>
      <c r="I50" s="18">
        <f t="shared" si="0"/>
        <v>1441.44</v>
      </c>
      <c r="J50" s="18">
        <f t="shared" si="1"/>
        <v>1295</v>
      </c>
      <c r="K50" s="32">
        <f t="shared" si="2"/>
        <v>27000</v>
      </c>
      <c r="L50" s="18">
        <f t="shared" si="3"/>
        <v>29736.44</v>
      </c>
      <c r="M50" s="38"/>
      <c r="N50" s="34"/>
    </row>
    <row r="51" s="1" customFormat="1" ht="24.75" customHeight="1" spans="1:14">
      <c r="A51" s="18">
        <v>46</v>
      </c>
      <c r="B51" s="18" t="s">
        <v>18</v>
      </c>
      <c r="C51" s="19" t="s">
        <v>66</v>
      </c>
      <c r="D51" s="19">
        <v>2</v>
      </c>
      <c r="E51" s="20">
        <f t="shared" si="5"/>
        <v>301</v>
      </c>
      <c r="F51" s="21">
        <v>35</v>
      </c>
      <c r="G51" s="20">
        <v>266</v>
      </c>
      <c r="H51" s="20"/>
      <c r="I51" s="18">
        <f t="shared" si="0"/>
        <v>764.4</v>
      </c>
      <c r="J51" s="18">
        <f t="shared" si="1"/>
        <v>688.94</v>
      </c>
      <c r="K51" s="32">
        <f t="shared" si="2"/>
        <v>9000</v>
      </c>
      <c r="L51" s="18">
        <f t="shared" si="3"/>
        <v>10453.34</v>
      </c>
      <c r="M51" s="18"/>
      <c r="N51" s="34"/>
    </row>
    <row r="52" s="1" customFormat="1" ht="24.75" customHeight="1" spans="1:14">
      <c r="A52" s="18">
        <v>47</v>
      </c>
      <c r="B52" s="18" t="s">
        <v>18</v>
      </c>
      <c r="C52" s="19" t="s">
        <v>67</v>
      </c>
      <c r="D52" s="22">
        <v>6</v>
      </c>
      <c r="E52" s="20">
        <f t="shared" si="5"/>
        <v>301</v>
      </c>
      <c r="F52" s="21">
        <v>35</v>
      </c>
      <c r="G52" s="20">
        <v>266</v>
      </c>
      <c r="H52" s="20">
        <v>22.5</v>
      </c>
      <c r="I52" s="18">
        <f t="shared" si="0"/>
        <v>764.4</v>
      </c>
      <c r="J52" s="18">
        <f t="shared" si="1"/>
        <v>688.94</v>
      </c>
      <c r="K52" s="32">
        <f t="shared" si="2"/>
        <v>27000</v>
      </c>
      <c r="L52" s="18">
        <f t="shared" si="3"/>
        <v>28453.34</v>
      </c>
      <c r="M52" s="18"/>
      <c r="N52" s="34"/>
    </row>
    <row r="53" s="1" customFormat="1" ht="24.75" customHeight="1" spans="1:14">
      <c r="A53" s="18">
        <v>48</v>
      </c>
      <c r="B53" s="18" t="s">
        <v>18</v>
      </c>
      <c r="C53" s="19" t="s">
        <v>68</v>
      </c>
      <c r="D53" s="19">
        <v>5</v>
      </c>
      <c r="E53" s="20">
        <f t="shared" si="5"/>
        <v>301</v>
      </c>
      <c r="F53" s="21">
        <v>35</v>
      </c>
      <c r="G53" s="20">
        <v>266</v>
      </c>
      <c r="H53" s="20">
        <v>30</v>
      </c>
      <c r="I53" s="18">
        <f t="shared" si="0"/>
        <v>764.4</v>
      </c>
      <c r="J53" s="18">
        <f t="shared" si="1"/>
        <v>688.94</v>
      </c>
      <c r="K53" s="32">
        <f t="shared" si="2"/>
        <v>22500</v>
      </c>
      <c r="L53" s="18">
        <f t="shared" si="3"/>
        <v>23953.34</v>
      </c>
      <c r="M53" s="18"/>
      <c r="N53" s="34"/>
    </row>
    <row r="54" s="1" customFormat="1" ht="24.75" customHeight="1" spans="1:14">
      <c r="A54" s="18">
        <v>49</v>
      </c>
      <c r="B54" s="18" t="s">
        <v>18</v>
      </c>
      <c r="C54" s="19" t="s">
        <v>69</v>
      </c>
      <c r="D54" s="19">
        <v>1</v>
      </c>
      <c r="E54" s="20">
        <f t="shared" si="5"/>
        <v>142</v>
      </c>
      <c r="F54" s="21">
        <v>17</v>
      </c>
      <c r="G54" s="20">
        <v>125</v>
      </c>
      <c r="H54" s="20">
        <v>11.25</v>
      </c>
      <c r="I54" s="18">
        <f t="shared" si="0"/>
        <v>371.28</v>
      </c>
      <c r="J54" s="18">
        <f t="shared" si="1"/>
        <v>323.75</v>
      </c>
      <c r="K54" s="32">
        <f t="shared" si="2"/>
        <v>4500</v>
      </c>
      <c r="L54" s="18">
        <f t="shared" si="3"/>
        <v>5195.03</v>
      </c>
      <c r="M54" s="18"/>
      <c r="N54" s="34"/>
    </row>
    <row r="55" s="1" customFormat="1" ht="24.75" customHeight="1" spans="1:14">
      <c r="A55" s="18">
        <v>50</v>
      </c>
      <c r="B55" s="18" t="s">
        <v>18</v>
      </c>
      <c r="C55" s="19" t="s">
        <v>70</v>
      </c>
      <c r="D55" s="22">
        <v>6</v>
      </c>
      <c r="E55" s="20">
        <f t="shared" si="5"/>
        <v>426</v>
      </c>
      <c r="F55" s="21">
        <v>50</v>
      </c>
      <c r="G55" s="20">
        <v>376</v>
      </c>
      <c r="H55" s="20">
        <v>25.87</v>
      </c>
      <c r="I55" s="18">
        <f t="shared" si="0"/>
        <v>1092</v>
      </c>
      <c r="J55" s="18">
        <f t="shared" si="1"/>
        <v>973.84</v>
      </c>
      <c r="K55" s="32">
        <f t="shared" si="2"/>
        <v>27000</v>
      </c>
      <c r="L55" s="18">
        <f t="shared" si="3"/>
        <v>29065.84</v>
      </c>
      <c r="M55" s="18"/>
      <c r="N55" s="34"/>
    </row>
    <row r="56" s="1" customFormat="1" ht="24.75" customHeight="1" spans="1:14">
      <c r="A56" s="18">
        <v>51</v>
      </c>
      <c r="B56" s="18" t="s">
        <v>18</v>
      </c>
      <c r="C56" s="19" t="s">
        <v>71</v>
      </c>
      <c r="D56" s="19">
        <v>5</v>
      </c>
      <c r="E56" s="20">
        <f t="shared" si="5"/>
        <v>284</v>
      </c>
      <c r="F56" s="21">
        <v>33</v>
      </c>
      <c r="G56" s="20">
        <v>251</v>
      </c>
      <c r="H56" s="20">
        <v>15</v>
      </c>
      <c r="I56" s="18">
        <f t="shared" si="0"/>
        <v>720.72</v>
      </c>
      <c r="J56" s="18">
        <f t="shared" si="1"/>
        <v>650.09</v>
      </c>
      <c r="K56" s="32">
        <f t="shared" si="2"/>
        <v>22500</v>
      </c>
      <c r="L56" s="18">
        <f t="shared" si="3"/>
        <v>23870.81</v>
      </c>
      <c r="M56" s="18"/>
      <c r="N56" s="34"/>
    </row>
    <row r="57" s="1" customFormat="1" ht="24.75" customHeight="1" spans="1:14">
      <c r="A57" s="18">
        <v>52</v>
      </c>
      <c r="B57" s="18" t="s">
        <v>18</v>
      </c>
      <c r="C57" s="19" t="s">
        <v>72</v>
      </c>
      <c r="D57" s="22">
        <v>6</v>
      </c>
      <c r="E57" s="20">
        <f t="shared" si="5"/>
        <v>284</v>
      </c>
      <c r="F57" s="21">
        <v>33</v>
      </c>
      <c r="G57" s="20">
        <v>251</v>
      </c>
      <c r="H57" s="20">
        <v>8.25</v>
      </c>
      <c r="I57" s="18">
        <f t="shared" si="0"/>
        <v>720.72</v>
      </c>
      <c r="J57" s="18">
        <f t="shared" si="1"/>
        <v>650.09</v>
      </c>
      <c r="K57" s="32">
        <f t="shared" si="2"/>
        <v>27000</v>
      </c>
      <c r="L57" s="18">
        <f t="shared" si="3"/>
        <v>28370.81</v>
      </c>
      <c r="M57" s="18"/>
      <c r="N57" s="34"/>
    </row>
    <row r="58" s="1" customFormat="1" ht="24.75" customHeight="1" spans="1:14">
      <c r="A58" s="18">
        <v>53</v>
      </c>
      <c r="B58" s="18" t="s">
        <v>18</v>
      </c>
      <c r="C58" s="19" t="s">
        <v>73</v>
      </c>
      <c r="D58" s="22">
        <v>6</v>
      </c>
      <c r="E58" s="20">
        <f t="shared" si="5"/>
        <v>702</v>
      </c>
      <c r="F58" s="21">
        <v>82</v>
      </c>
      <c r="G58" s="20">
        <v>620</v>
      </c>
      <c r="H58" s="20">
        <v>26.25</v>
      </c>
      <c r="I58" s="18">
        <f t="shared" si="0"/>
        <v>1790.88</v>
      </c>
      <c r="J58" s="18">
        <f t="shared" si="1"/>
        <v>1605.8</v>
      </c>
      <c r="K58" s="32">
        <f t="shared" si="2"/>
        <v>27000</v>
      </c>
      <c r="L58" s="18">
        <f t="shared" si="3"/>
        <v>30396.68</v>
      </c>
      <c r="M58" s="18"/>
      <c r="N58" s="34"/>
    </row>
    <row r="59" s="1" customFormat="1" ht="24.75" customHeight="1" spans="1:14">
      <c r="A59" s="18">
        <v>54</v>
      </c>
      <c r="B59" s="18" t="s">
        <v>18</v>
      </c>
      <c r="C59" s="19" t="s">
        <v>52</v>
      </c>
      <c r="D59" s="19">
        <v>5</v>
      </c>
      <c r="E59" s="20">
        <f t="shared" si="5"/>
        <v>561</v>
      </c>
      <c r="F59" s="21">
        <v>66</v>
      </c>
      <c r="G59" s="20">
        <v>495</v>
      </c>
      <c r="H59" s="20">
        <v>26.25</v>
      </c>
      <c r="I59" s="18">
        <f t="shared" si="0"/>
        <v>1441.44</v>
      </c>
      <c r="J59" s="18">
        <f t="shared" si="1"/>
        <v>1282.05</v>
      </c>
      <c r="K59" s="32">
        <f t="shared" si="2"/>
        <v>22500</v>
      </c>
      <c r="L59" s="18">
        <f t="shared" si="3"/>
        <v>25223.49</v>
      </c>
      <c r="M59" s="18"/>
      <c r="N59" s="34"/>
    </row>
    <row r="60" s="1" customFormat="1" ht="24.75" customHeight="1" spans="1:14">
      <c r="A60" s="18">
        <v>55</v>
      </c>
      <c r="B60" s="18" t="s">
        <v>18</v>
      </c>
      <c r="C60" s="19" t="s">
        <v>74</v>
      </c>
      <c r="D60" s="22">
        <v>10</v>
      </c>
      <c r="E60" s="20">
        <f t="shared" si="5"/>
        <v>390</v>
      </c>
      <c r="F60" s="21">
        <v>46</v>
      </c>
      <c r="G60" s="20">
        <v>344</v>
      </c>
      <c r="H60" s="20">
        <v>22.5</v>
      </c>
      <c r="I60" s="18">
        <f t="shared" si="0"/>
        <v>1004.64</v>
      </c>
      <c r="J60" s="18">
        <f t="shared" si="1"/>
        <v>890.96</v>
      </c>
      <c r="K60" s="32">
        <f t="shared" si="2"/>
        <v>45000</v>
      </c>
      <c r="L60" s="18">
        <f t="shared" si="3"/>
        <v>46895.6</v>
      </c>
      <c r="M60" s="18"/>
      <c r="N60" s="34"/>
    </row>
    <row r="61" s="1" customFormat="1" ht="24.75" customHeight="1" spans="1:14">
      <c r="A61" s="18">
        <v>56</v>
      </c>
      <c r="B61" s="18" t="s">
        <v>18</v>
      </c>
      <c r="C61" s="19" t="s">
        <v>75</v>
      </c>
      <c r="D61" s="19">
        <v>1</v>
      </c>
      <c r="E61" s="20">
        <f t="shared" si="5"/>
        <v>130</v>
      </c>
      <c r="F61" s="21">
        <v>15</v>
      </c>
      <c r="G61" s="20">
        <v>115</v>
      </c>
      <c r="H61" s="20">
        <v>7.5</v>
      </c>
      <c r="I61" s="18">
        <f t="shared" si="0"/>
        <v>327.6</v>
      </c>
      <c r="J61" s="18">
        <f t="shared" si="1"/>
        <v>297.85</v>
      </c>
      <c r="K61" s="32">
        <f t="shared" si="2"/>
        <v>4500</v>
      </c>
      <c r="L61" s="18">
        <f t="shared" si="3"/>
        <v>5125.45</v>
      </c>
      <c r="M61" s="18"/>
      <c r="N61" s="34"/>
    </row>
    <row r="62" s="1" customFormat="1" ht="24.75" customHeight="1" spans="1:14">
      <c r="A62" s="18">
        <v>57</v>
      </c>
      <c r="B62" s="18" t="s">
        <v>18</v>
      </c>
      <c r="C62" s="19" t="s">
        <v>76</v>
      </c>
      <c r="D62" s="19">
        <v>1</v>
      </c>
      <c r="E62" s="20">
        <f t="shared" si="5"/>
        <v>0</v>
      </c>
      <c r="F62" s="21">
        <v>0</v>
      </c>
      <c r="G62" s="20">
        <v>0</v>
      </c>
      <c r="H62" s="20">
        <v>5</v>
      </c>
      <c r="I62" s="18">
        <f t="shared" si="0"/>
        <v>0</v>
      </c>
      <c r="J62" s="18">
        <f t="shared" si="1"/>
        <v>0</v>
      </c>
      <c r="K62" s="32">
        <f t="shared" si="2"/>
        <v>4500</v>
      </c>
      <c r="L62" s="18">
        <f t="shared" si="3"/>
        <v>4500</v>
      </c>
      <c r="M62" s="18"/>
      <c r="N62" s="34"/>
    </row>
    <row r="63" s="1" customFormat="1" ht="24.75" customHeight="1" spans="1:14">
      <c r="A63" s="18">
        <v>58</v>
      </c>
      <c r="B63" s="18" t="s">
        <v>18</v>
      </c>
      <c r="C63" s="19" t="s">
        <v>77</v>
      </c>
      <c r="D63" s="19">
        <v>4</v>
      </c>
      <c r="E63" s="20">
        <f t="shared" si="5"/>
        <v>164</v>
      </c>
      <c r="F63" s="21">
        <v>19</v>
      </c>
      <c r="G63" s="20">
        <v>145</v>
      </c>
      <c r="H63" s="20">
        <v>5</v>
      </c>
      <c r="I63" s="18">
        <f t="shared" si="0"/>
        <v>414.96</v>
      </c>
      <c r="J63" s="18">
        <f t="shared" si="1"/>
        <v>375.55</v>
      </c>
      <c r="K63" s="32">
        <f t="shared" si="2"/>
        <v>18000</v>
      </c>
      <c r="L63" s="18">
        <f t="shared" si="3"/>
        <v>18790.51</v>
      </c>
      <c r="M63" s="18"/>
      <c r="N63" s="40"/>
    </row>
    <row r="64" s="1" customFormat="1" ht="24.75" customHeight="1" spans="1:14">
      <c r="A64" s="18">
        <v>59</v>
      </c>
      <c r="B64" s="18" t="s">
        <v>18</v>
      </c>
      <c r="C64" s="19" t="s">
        <v>78</v>
      </c>
      <c r="D64" s="19">
        <v>4</v>
      </c>
      <c r="E64" s="20">
        <f t="shared" si="5"/>
        <v>164</v>
      </c>
      <c r="F64" s="21">
        <v>19</v>
      </c>
      <c r="G64" s="20">
        <v>145</v>
      </c>
      <c r="H64" s="20">
        <v>5</v>
      </c>
      <c r="I64" s="18">
        <f t="shared" si="0"/>
        <v>414.96</v>
      </c>
      <c r="J64" s="18">
        <f t="shared" si="1"/>
        <v>375.55</v>
      </c>
      <c r="K64" s="32">
        <f t="shared" si="2"/>
        <v>18000</v>
      </c>
      <c r="L64" s="18">
        <f t="shared" si="3"/>
        <v>18790.51</v>
      </c>
      <c r="M64" s="18"/>
      <c r="N64" s="40"/>
    </row>
    <row r="65" s="1" customFormat="1" ht="24.75" customHeight="1" spans="1:14">
      <c r="A65" s="18">
        <v>60</v>
      </c>
      <c r="B65" s="18" t="s">
        <v>18</v>
      </c>
      <c r="C65" s="19" t="s">
        <v>79</v>
      </c>
      <c r="D65" s="41">
        <v>4</v>
      </c>
      <c r="E65" s="20">
        <f t="shared" si="5"/>
        <v>493</v>
      </c>
      <c r="F65" s="21">
        <v>58</v>
      </c>
      <c r="G65" s="20">
        <v>435</v>
      </c>
      <c r="H65" s="20">
        <v>15</v>
      </c>
      <c r="I65" s="18">
        <f t="shared" si="0"/>
        <v>1266.72</v>
      </c>
      <c r="J65" s="18">
        <f t="shared" si="1"/>
        <v>1126.65</v>
      </c>
      <c r="K65" s="32">
        <f t="shared" si="2"/>
        <v>18000</v>
      </c>
      <c r="L65" s="18">
        <f t="shared" si="3"/>
        <v>20393.37</v>
      </c>
      <c r="M65" s="18"/>
      <c r="N65" s="40"/>
    </row>
    <row r="66" s="1" customFormat="1" ht="24.75" customHeight="1" spans="1:14">
      <c r="A66" s="18">
        <v>61</v>
      </c>
      <c r="B66" s="18" t="s">
        <v>18</v>
      </c>
      <c r="C66" s="19" t="s">
        <v>80</v>
      </c>
      <c r="D66" s="19">
        <v>2</v>
      </c>
      <c r="E66" s="20">
        <f t="shared" si="5"/>
        <v>493</v>
      </c>
      <c r="F66" s="21">
        <v>58</v>
      </c>
      <c r="G66" s="20">
        <v>435</v>
      </c>
      <c r="H66" s="20">
        <v>15</v>
      </c>
      <c r="I66" s="18">
        <f t="shared" si="0"/>
        <v>1266.72</v>
      </c>
      <c r="J66" s="18">
        <f t="shared" si="1"/>
        <v>1126.65</v>
      </c>
      <c r="K66" s="32">
        <f t="shared" si="2"/>
        <v>9000</v>
      </c>
      <c r="L66" s="18">
        <f t="shared" si="3"/>
        <v>11393.37</v>
      </c>
      <c r="M66" s="18"/>
      <c r="N66" s="40"/>
    </row>
    <row r="67" s="1" customFormat="1" ht="24.75" customHeight="1" spans="1:14">
      <c r="A67" s="18">
        <v>62</v>
      </c>
      <c r="B67" s="18" t="s">
        <v>18</v>
      </c>
      <c r="C67" s="19" t="s">
        <v>81</v>
      </c>
      <c r="D67" s="22">
        <v>4</v>
      </c>
      <c r="E67" s="20">
        <f t="shared" si="5"/>
        <v>443</v>
      </c>
      <c r="F67" s="21">
        <v>52</v>
      </c>
      <c r="G67" s="20">
        <v>391</v>
      </c>
      <c r="H67" s="20">
        <v>26.25</v>
      </c>
      <c r="I67" s="18">
        <f t="shared" si="0"/>
        <v>1135.68</v>
      </c>
      <c r="J67" s="18">
        <f t="shared" si="1"/>
        <v>1012.69</v>
      </c>
      <c r="K67" s="32">
        <f t="shared" si="2"/>
        <v>18000</v>
      </c>
      <c r="L67" s="18">
        <f t="shared" si="3"/>
        <v>20148.37</v>
      </c>
      <c r="M67" s="18"/>
      <c r="N67" s="40"/>
    </row>
    <row r="68" s="1" customFormat="1" ht="24.75" customHeight="1" spans="1:14">
      <c r="A68" s="18">
        <v>63</v>
      </c>
      <c r="B68" s="18" t="s">
        <v>18</v>
      </c>
      <c r="C68" s="19" t="s">
        <v>82</v>
      </c>
      <c r="D68" s="19">
        <v>3</v>
      </c>
      <c r="E68" s="20">
        <f t="shared" si="5"/>
        <v>347</v>
      </c>
      <c r="F68" s="21">
        <v>41</v>
      </c>
      <c r="G68" s="20">
        <v>306</v>
      </c>
      <c r="H68" s="20">
        <v>15</v>
      </c>
      <c r="I68" s="18">
        <f t="shared" si="0"/>
        <v>895.44</v>
      </c>
      <c r="J68" s="18">
        <f t="shared" si="1"/>
        <v>792.54</v>
      </c>
      <c r="K68" s="32">
        <f t="shared" si="2"/>
        <v>13500</v>
      </c>
      <c r="L68" s="18">
        <f t="shared" si="3"/>
        <v>15187.98</v>
      </c>
      <c r="M68" s="18"/>
      <c r="N68" s="40"/>
    </row>
    <row r="69" s="1" customFormat="1" ht="24.75" customHeight="1" spans="1:14">
      <c r="A69" s="18">
        <v>64</v>
      </c>
      <c r="B69" s="18" t="s">
        <v>18</v>
      </c>
      <c r="C69" s="19" t="s">
        <v>83</v>
      </c>
      <c r="D69" s="19">
        <v>4</v>
      </c>
      <c r="E69" s="20">
        <f t="shared" si="5"/>
        <v>347</v>
      </c>
      <c r="F69" s="21">
        <v>41</v>
      </c>
      <c r="G69" s="20">
        <v>306</v>
      </c>
      <c r="H69" s="20">
        <v>15</v>
      </c>
      <c r="I69" s="18">
        <f t="shared" si="0"/>
        <v>895.44</v>
      </c>
      <c r="J69" s="18">
        <f t="shared" si="1"/>
        <v>792.54</v>
      </c>
      <c r="K69" s="32">
        <f t="shared" si="2"/>
        <v>18000</v>
      </c>
      <c r="L69" s="18">
        <f t="shared" si="3"/>
        <v>19687.98</v>
      </c>
      <c r="M69" s="18"/>
      <c r="N69" s="40"/>
    </row>
    <row r="70" s="1" customFormat="1" ht="24.75" customHeight="1" spans="1:14">
      <c r="A70" s="18">
        <v>65</v>
      </c>
      <c r="B70" s="18" t="s">
        <v>18</v>
      </c>
      <c r="C70" s="19" t="s">
        <v>84</v>
      </c>
      <c r="D70" s="19">
        <v>1</v>
      </c>
      <c r="E70" s="20">
        <f t="shared" si="5"/>
        <v>657</v>
      </c>
      <c r="F70" s="21">
        <v>77</v>
      </c>
      <c r="G70" s="20">
        <v>580</v>
      </c>
      <c r="H70" s="20"/>
      <c r="I70" s="18">
        <f t="shared" ref="I70:I87" si="6">ROUND(F70*21.84,2)</f>
        <v>1681.68</v>
      </c>
      <c r="J70" s="18">
        <f t="shared" ref="J70:J88" si="7">ROUND(G70*2.59,2)</f>
        <v>1502.2</v>
      </c>
      <c r="K70" s="32">
        <f t="shared" ref="K70:K88" si="8">D70*4500</f>
        <v>4500</v>
      </c>
      <c r="L70" s="18">
        <f t="shared" ref="L70:L88" si="9">I70+J70+K70</f>
        <v>7683.88</v>
      </c>
      <c r="M70" s="45"/>
      <c r="N70" s="40"/>
    </row>
    <row r="71" s="1" customFormat="1" ht="24.75" customHeight="1" spans="1:14">
      <c r="A71" s="18">
        <v>66</v>
      </c>
      <c r="B71" s="18" t="s">
        <v>18</v>
      </c>
      <c r="C71" s="19" t="s">
        <v>85</v>
      </c>
      <c r="D71" s="19">
        <v>4</v>
      </c>
      <c r="E71" s="20">
        <f t="shared" si="5"/>
        <v>658</v>
      </c>
      <c r="F71" s="21">
        <v>77</v>
      </c>
      <c r="G71" s="20">
        <v>581</v>
      </c>
      <c r="H71" s="20">
        <v>30</v>
      </c>
      <c r="I71" s="18">
        <f t="shared" si="6"/>
        <v>1681.68</v>
      </c>
      <c r="J71" s="18">
        <f t="shared" si="7"/>
        <v>1504.79</v>
      </c>
      <c r="K71" s="32">
        <f t="shared" si="8"/>
        <v>18000</v>
      </c>
      <c r="L71" s="18">
        <f t="shared" si="9"/>
        <v>21186.47</v>
      </c>
      <c r="M71" s="18"/>
      <c r="N71" s="40"/>
    </row>
    <row r="72" s="1" customFormat="1" ht="24.75" customHeight="1" spans="1:14">
      <c r="A72" s="18">
        <v>67</v>
      </c>
      <c r="B72" s="18" t="s">
        <v>18</v>
      </c>
      <c r="C72" s="19" t="s">
        <v>86</v>
      </c>
      <c r="D72" s="19">
        <v>1</v>
      </c>
      <c r="E72" s="20">
        <f t="shared" si="5"/>
        <v>0</v>
      </c>
      <c r="F72" s="21">
        <v>0</v>
      </c>
      <c r="G72" s="20">
        <v>0</v>
      </c>
      <c r="H72" s="20">
        <v>7.5</v>
      </c>
      <c r="I72" s="18">
        <f t="shared" si="6"/>
        <v>0</v>
      </c>
      <c r="J72" s="18">
        <f t="shared" si="7"/>
        <v>0</v>
      </c>
      <c r="K72" s="32">
        <f t="shared" si="8"/>
        <v>4500</v>
      </c>
      <c r="L72" s="18">
        <f t="shared" si="9"/>
        <v>4500</v>
      </c>
      <c r="M72" s="18"/>
      <c r="N72" s="40"/>
    </row>
    <row r="73" s="1" customFormat="1" ht="24.75" customHeight="1" spans="1:14">
      <c r="A73" s="18">
        <v>68</v>
      </c>
      <c r="B73" s="18" t="s">
        <v>18</v>
      </c>
      <c r="C73" s="19" t="s">
        <v>87</v>
      </c>
      <c r="D73" s="22">
        <v>4</v>
      </c>
      <c r="E73" s="23">
        <f t="shared" si="5"/>
        <v>266.5</v>
      </c>
      <c r="F73" s="24">
        <v>31.5</v>
      </c>
      <c r="G73" s="20">
        <v>235</v>
      </c>
      <c r="H73" s="20">
        <v>7.5</v>
      </c>
      <c r="I73" s="18">
        <f t="shared" si="6"/>
        <v>687.96</v>
      </c>
      <c r="J73" s="18">
        <f t="shared" si="7"/>
        <v>608.65</v>
      </c>
      <c r="K73" s="32">
        <f t="shared" si="8"/>
        <v>18000</v>
      </c>
      <c r="L73" s="18">
        <f t="shared" si="9"/>
        <v>19296.61</v>
      </c>
      <c r="M73" s="18" t="s">
        <v>88</v>
      </c>
      <c r="N73" s="40"/>
    </row>
    <row r="74" s="1" customFormat="1" ht="24.75" customHeight="1" spans="1:14">
      <c r="A74" s="18">
        <v>69</v>
      </c>
      <c r="B74" s="18" t="s">
        <v>18</v>
      </c>
      <c r="C74" s="19" t="s">
        <v>89</v>
      </c>
      <c r="D74" s="22">
        <v>5</v>
      </c>
      <c r="E74" s="23">
        <f t="shared" si="5"/>
        <v>266.5</v>
      </c>
      <c r="F74" s="24">
        <v>31.5</v>
      </c>
      <c r="G74" s="20">
        <v>235</v>
      </c>
      <c r="H74" s="20">
        <v>7.5</v>
      </c>
      <c r="I74" s="18">
        <f t="shared" si="6"/>
        <v>687.96</v>
      </c>
      <c r="J74" s="18">
        <f t="shared" si="7"/>
        <v>608.65</v>
      </c>
      <c r="K74" s="32">
        <f t="shared" si="8"/>
        <v>22500</v>
      </c>
      <c r="L74" s="18">
        <f t="shared" si="9"/>
        <v>23796.61</v>
      </c>
      <c r="M74" s="18" t="s">
        <v>90</v>
      </c>
      <c r="N74" s="40"/>
    </row>
    <row r="75" s="1" customFormat="1" ht="24.75" customHeight="1" spans="1:14">
      <c r="A75" s="18">
        <v>70</v>
      </c>
      <c r="B75" s="18" t="s">
        <v>18</v>
      </c>
      <c r="C75" s="19" t="s">
        <v>91</v>
      </c>
      <c r="D75" s="19">
        <v>4</v>
      </c>
      <c r="E75" s="20">
        <f t="shared" si="5"/>
        <v>533</v>
      </c>
      <c r="F75" s="21">
        <v>63</v>
      </c>
      <c r="G75" s="20">
        <v>470</v>
      </c>
      <c r="H75" s="20">
        <v>15</v>
      </c>
      <c r="I75" s="18">
        <f t="shared" si="6"/>
        <v>1375.92</v>
      </c>
      <c r="J75" s="18">
        <f t="shared" si="7"/>
        <v>1217.3</v>
      </c>
      <c r="K75" s="32">
        <f t="shared" si="8"/>
        <v>18000</v>
      </c>
      <c r="L75" s="18">
        <f t="shared" si="9"/>
        <v>20593.22</v>
      </c>
      <c r="M75" s="18"/>
      <c r="N75" s="40"/>
    </row>
    <row r="76" s="1" customFormat="1" ht="24.75" customHeight="1" spans="1:14">
      <c r="A76" s="18">
        <v>71</v>
      </c>
      <c r="B76" s="18" t="s">
        <v>18</v>
      </c>
      <c r="C76" s="19" t="s">
        <v>92</v>
      </c>
      <c r="D76" s="22">
        <v>2</v>
      </c>
      <c r="E76" s="20">
        <v>159</v>
      </c>
      <c r="F76" s="21">
        <v>18</v>
      </c>
      <c r="G76" s="20">
        <v>141</v>
      </c>
      <c r="H76" s="20">
        <v>33.75</v>
      </c>
      <c r="I76" s="18">
        <f t="shared" si="6"/>
        <v>393.12</v>
      </c>
      <c r="J76" s="18">
        <f t="shared" si="7"/>
        <v>365.19</v>
      </c>
      <c r="K76" s="32">
        <f t="shared" si="8"/>
        <v>9000</v>
      </c>
      <c r="L76" s="18">
        <f t="shared" si="9"/>
        <v>9758.31</v>
      </c>
      <c r="M76" s="46"/>
      <c r="N76" s="40"/>
    </row>
    <row r="77" s="1" customFormat="1" ht="24.75" customHeight="1" spans="1:14">
      <c r="A77" s="18">
        <v>72</v>
      </c>
      <c r="B77" s="18" t="s">
        <v>18</v>
      </c>
      <c r="C77" s="19" t="s">
        <v>93</v>
      </c>
      <c r="D77" s="22">
        <v>2</v>
      </c>
      <c r="E77" s="20">
        <v>152</v>
      </c>
      <c r="F77" s="21">
        <v>18</v>
      </c>
      <c r="G77" s="20">
        <v>134</v>
      </c>
      <c r="H77" s="20"/>
      <c r="I77" s="18">
        <f t="shared" si="6"/>
        <v>393.12</v>
      </c>
      <c r="J77" s="18">
        <f t="shared" si="7"/>
        <v>347.06</v>
      </c>
      <c r="K77" s="32">
        <f t="shared" si="8"/>
        <v>9000</v>
      </c>
      <c r="L77" s="18">
        <f t="shared" si="9"/>
        <v>9740.18</v>
      </c>
      <c r="M77" s="46"/>
      <c r="N77" s="40"/>
    </row>
    <row r="78" s="1" customFormat="1" ht="24.75" customHeight="1" spans="1:14">
      <c r="A78" s="18">
        <v>73</v>
      </c>
      <c r="B78" s="18" t="s">
        <v>18</v>
      </c>
      <c r="C78" s="19" t="s">
        <v>94</v>
      </c>
      <c r="D78" s="22">
        <v>4</v>
      </c>
      <c r="E78" s="20">
        <v>152</v>
      </c>
      <c r="F78" s="21">
        <v>18</v>
      </c>
      <c r="G78" s="20">
        <v>134</v>
      </c>
      <c r="H78" s="20"/>
      <c r="I78" s="18">
        <f t="shared" si="6"/>
        <v>393.12</v>
      </c>
      <c r="J78" s="18">
        <f t="shared" si="7"/>
        <v>347.06</v>
      </c>
      <c r="K78" s="32">
        <f t="shared" si="8"/>
        <v>18000</v>
      </c>
      <c r="L78" s="18">
        <f t="shared" si="9"/>
        <v>18740.18</v>
      </c>
      <c r="M78" s="46"/>
      <c r="N78" s="40"/>
    </row>
    <row r="79" s="1" customFormat="1" ht="24.75" customHeight="1" spans="1:14">
      <c r="A79" s="18">
        <v>74</v>
      </c>
      <c r="B79" s="18" t="s">
        <v>18</v>
      </c>
      <c r="C79" s="19" t="s">
        <v>95</v>
      </c>
      <c r="D79" s="22">
        <v>2</v>
      </c>
      <c r="E79" s="20">
        <v>152</v>
      </c>
      <c r="F79" s="21">
        <v>18</v>
      </c>
      <c r="G79" s="20">
        <v>134</v>
      </c>
      <c r="H79" s="20"/>
      <c r="I79" s="18">
        <f t="shared" si="6"/>
        <v>393.12</v>
      </c>
      <c r="J79" s="18">
        <f t="shared" si="7"/>
        <v>347.06</v>
      </c>
      <c r="K79" s="32">
        <f t="shared" si="8"/>
        <v>9000</v>
      </c>
      <c r="L79" s="18">
        <f t="shared" si="9"/>
        <v>9740.18</v>
      </c>
      <c r="M79" s="46"/>
      <c r="N79" s="40"/>
    </row>
    <row r="80" s="1" customFormat="1" ht="24.75" customHeight="1" spans="1:14">
      <c r="A80" s="18">
        <v>75</v>
      </c>
      <c r="B80" s="18" t="s">
        <v>18</v>
      </c>
      <c r="C80" s="19" t="s">
        <v>96</v>
      </c>
      <c r="D80" s="22">
        <v>2</v>
      </c>
      <c r="E80" s="20">
        <v>152</v>
      </c>
      <c r="F80" s="21">
        <v>18</v>
      </c>
      <c r="G80" s="20">
        <v>134</v>
      </c>
      <c r="H80" s="20"/>
      <c r="I80" s="18">
        <f t="shared" si="6"/>
        <v>393.12</v>
      </c>
      <c r="J80" s="18">
        <f t="shared" si="7"/>
        <v>347.06</v>
      </c>
      <c r="K80" s="32">
        <f t="shared" si="8"/>
        <v>9000</v>
      </c>
      <c r="L80" s="18">
        <f t="shared" si="9"/>
        <v>9740.18</v>
      </c>
      <c r="M80" s="46"/>
      <c r="N80" s="40"/>
    </row>
    <row r="81" s="1" customFormat="1" ht="24.75" customHeight="1" spans="1:14">
      <c r="A81" s="18">
        <v>76</v>
      </c>
      <c r="B81" s="18" t="s">
        <v>18</v>
      </c>
      <c r="C81" s="19" t="s">
        <v>97</v>
      </c>
      <c r="D81" s="22">
        <v>2</v>
      </c>
      <c r="E81" s="20">
        <v>62</v>
      </c>
      <c r="F81" s="21">
        <v>0</v>
      </c>
      <c r="G81" s="20">
        <v>62</v>
      </c>
      <c r="H81" s="20">
        <v>22.5</v>
      </c>
      <c r="I81" s="18">
        <f t="shared" si="6"/>
        <v>0</v>
      </c>
      <c r="J81" s="18">
        <f t="shared" si="7"/>
        <v>160.58</v>
      </c>
      <c r="K81" s="32">
        <f t="shared" si="8"/>
        <v>9000</v>
      </c>
      <c r="L81" s="18">
        <f t="shared" si="9"/>
        <v>9160.58</v>
      </c>
      <c r="M81" s="46"/>
      <c r="N81" s="40"/>
    </row>
    <row r="82" s="1" customFormat="1" ht="24.75" customHeight="1" spans="1:14">
      <c r="A82" s="18">
        <v>77</v>
      </c>
      <c r="B82" s="18" t="s">
        <v>18</v>
      </c>
      <c r="C82" s="19" t="s">
        <v>98</v>
      </c>
      <c r="D82" s="22">
        <v>4</v>
      </c>
      <c r="E82" s="20">
        <v>337</v>
      </c>
      <c r="F82" s="21">
        <v>47</v>
      </c>
      <c r="G82" s="20">
        <v>290</v>
      </c>
      <c r="H82" s="20"/>
      <c r="I82" s="18">
        <f t="shared" si="6"/>
        <v>1026.48</v>
      </c>
      <c r="J82" s="18">
        <f t="shared" si="7"/>
        <v>751.1</v>
      </c>
      <c r="K82" s="32">
        <f t="shared" si="8"/>
        <v>18000</v>
      </c>
      <c r="L82" s="18">
        <f t="shared" si="9"/>
        <v>19777.58</v>
      </c>
      <c r="M82" s="46"/>
      <c r="N82" s="40"/>
    </row>
    <row r="83" s="1" customFormat="1" ht="24.75" customHeight="1" spans="1:14">
      <c r="A83" s="18">
        <v>78</v>
      </c>
      <c r="B83" s="18" t="s">
        <v>18</v>
      </c>
      <c r="C83" s="19" t="s">
        <v>99</v>
      </c>
      <c r="D83" s="22">
        <v>5</v>
      </c>
      <c r="E83" s="20">
        <f t="shared" ref="E83:E88" si="10">F83+G83</f>
        <v>922</v>
      </c>
      <c r="F83" s="21">
        <v>109</v>
      </c>
      <c r="G83" s="20">
        <v>813</v>
      </c>
      <c r="H83" s="20">
        <v>18.75</v>
      </c>
      <c r="I83" s="18">
        <f t="shared" si="6"/>
        <v>2380.56</v>
      </c>
      <c r="J83" s="18">
        <f t="shared" si="7"/>
        <v>2105.67</v>
      </c>
      <c r="K83" s="32">
        <f t="shared" si="8"/>
        <v>22500</v>
      </c>
      <c r="L83" s="18">
        <f t="shared" si="9"/>
        <v>26986.23</v>
      </c>
      <c r="M83" s="46"/>
      <c r="N83" s="40"/>
    </row>
    <row r="84" s="1" customFormat="1" ht="24.75" customHeight="1" spans="1:14">
      <c r="A84" s="18">
        <v>79</v>
      </c>
      <c r="B84" s="18" t="s">
        <v>18</v>
      </c>
      <c r="C84" s="19" t="s">
        <v>100</v>
      </c>
      <c r="D84" s="22">
        <v>6</v>
      </c>
      <c r="E84" s="20">
        <f t="shared" si="10"/>
        <v>1401</v>
      </c>
      <c r="F84" s="21">
        <v>165</v>
      </c>
      <c r="G84" s="20">
        <v>1236</v>
      </c>
      <c r="H84" s="20">
        <v>49.5</v>
      </c>
      <c r="I84" s="18">
        <f t="shared" si="6"/>
        <v>3603.6</v>
      </c>
      <c r="J84" s="18">
        <f t="shared" si="7"/>
        <v>3201.24</v>
      </c>
      <c r="K84" s="32">
        <f t="shared" si="8"/>
        <v>27000</v>
      </c>
      <c r="L84" s="18">
        <f t="shared" si="9"/>
        <v>33804.84</v>
      </c>
      <c r="M84" s="46"/>
      <c r="N84" s="40"/>
    </row>
    <row r="85" s="1" customFormat="1" ht="24.75" customHeight="1" spans="1:14">
      <c r="A85" s="18">
        <v>80</v>
      </c>
      <c r="B85" s="18" t="s">
        <v>18</v>
      </c>
      <c r="C85" s="19" t="s">
        <v>101</v>
      </c>
      <c r="D85" s="19">
        <v>3</v>
      </c>
      <c r="E85" s="20">
        <f t="shared" si="10"/>
        <v>641</v>
      </c>
      <c r="F85" s="21">
        <v>75</v>
      </c>
      <c r="G85" s="20">
        <v>566</v>
      </c>
      <c r="H85" s="20">
        <v>22.5</v>
      </c>
      <c r="I85" s="18">
        <f t="shared" si="6"/>
        <v>1638</v>
      </c>
      <c r="J85" s="18">
        <f t="shared" si="7"/>
        <v>1465.94</v>
      </c>
      <c r="K85" s="32">
        <f t="shared" si="8"/>
        <v>13500</v>
      </c>
      <c r="L85" s="18">
        <f t="shared" si="9"/>
        <v>16603.94</v>
      </c>
      <c r="M85" s="18"/>
      <c r="N85" s="40"/>
    </row>
    <row r="86" s="1" customFormat="1" ht="24.75" customHeight="1" spans="1:14">
      <c r="A86" s="18">
        <v>81</v>
      </c>
      <c r="B86" s="18" t="s">
        <v>18</v>
      </c>
      <c r="C86" s="19" t="s">
        <v>102</v>
      </c>
      <c r="D86" s="19">
        <v>4</v>
      </c>
      <c r="E86" s="20">
        <f t="shared" si="10"/>
        <v>524</v>
      </c>
      <c r="F86" s="21">
        <v>62</v>
      </c>
      <c r="G86" s="20">
        <v>462</v>
      </c>
      <c r="H86" s="20">
        <v>26.25</v>
      </c>
      <c r="I86" s="18">
        <f t="shared" si="6"/>
        <v>1354.08</v>
      </c>
      <c r="J86" s="18">
        <f t="shared" si="7"/>
        <v>1196.58</v>
      </c>
      <c r="K86" s="32">
        <f t="shared" si="8"/>
        <v>18000</v>
      </c>
      <c r="L86" s="18">
        <f t="shared" si="9"/>
        <v>20550.66</v>
      </c>
      <c r="M86" s="18"/>
      <c r="N86" s="40"/>
    </row>
    <row r="87" s="1" customFormat="1" ht="24.75" customHeight="1" spans="1:14">
      <c r="A87" s="18">
        <v>82</v>
      </c>
      <c r="B87" s="18" t="s">
        <v>18</v>
      </c>
      <c r="C87" s="19" t="s">
        <v>103</v>
      </c>
      <c r="D87" s="19">
        <v>5</v>
      </c>
      <c r="E87" s="20">
        <f t="shared" si="10"/>
        <v>394</v>
      </c>
      <c r="F87" s="21">
        <v>46</v>
      </c>
      <c r="G87" s="20">
        <v>348</v>
      </c>
      <c r="H87" s="20">
        <v>22.5</v>
      </c>
      <c r="I87" s="18">
        <f t="shared" si="6"/>
        <v>1004.64</v>
      </c>
      <c r="J87" s="18">
        <f t="shared" si="7"/>
        <v>901.32</v>
      </c>
      <c r="K87" s="32">
        <f t="shared" si="8"/>
        <v>22500</v>
      </c>
      <c r="L87" s="18">
        <f t="shared" si="9"/>
        <v>24405.96</v>
      </c>
      <c r="M87" s="18"/>
      <c r="N87" s="40"/>
    </row>
    <row r="88" s="1" customFormat="1" ht="90" customHeight="1" spans="1:14">
      <c r="A88" s="18">
        <v>83</v>
      </c>
      <c r="B88" s="18" t="s">
        <v>18</v>
      </c>
      <c r="C88" s="42" t="s">
        <v>104</v>
      </c>
      <c r="D88" s="19"/>
      <c r="E88" s="43">
        <f t="shared" si="10"/>
        <v>5931</v>
      </c>
      <c r="F88" s="20">
        <v>133</v>
      </c>
      <c r="G88" s="20">
        <v>5798</v>
      </c>
      <c r="H88" s="20"/>
      <c r="I88" s="18">
        <f>ROUND(F88*4.16,2)</f>
        <v>553.28</v>
      </c>
      <c r="J88" s="18">
        <f t="shared" si="7"/>
        <v>15016.82</v>
      </c>
      <c r="K88" s="32">
        <f t="shared" si="8"/>
        <v>0</v>
      </c>
      <c r="L88" s="18">
        <f t="shared" si="9"/>
        <v>15570.1</v>
      </c>
      <c r="M88" s="18" t="s">
        <v>105</v>
      </c>
      <c r="N88" s="40"/>
    </row>
    <row r="89" s="1" customFormat="1" ht="23.25" customHeight="1" spans="1:14">
      <c r="A89" s="18"/>
      <c r="B89" s="18"/>
      <c r="C89" s="18"/>
      <c r="D89" s="44">
        <f t="shared" ref="D89:L89" si="11">SUM(D6:D88)</f>
        <v>291</v>
      </c>
      <c r="E89" s="44">
        <f t="shared" si="11"/>
        <v>35261</v>
      </c>
      <c r="F89" s="44">
        <f t="shared" si="11"/>
        <v>3576</v>
      </c>
      <c r="G89" s="44">
        <f t="shared" si="11"/>
        <v>31685</v>
      </c>
      <c r="H89" s="44">
        <f t="shared" si="11"/>
        <v>1299.87</v>
      </c>
      <c r="I89" s="18">
        <f t="shared" si="11"/>
        <v>75748.4</v>
      </c>
      <c r="J89" s="18">
        <f t="shared" si="11"/>
        <v>82064.14</v>
      </c>
      <c r="K89" s="18">
        <f t="shared" si="11"/>
        <v>1309500</v>
      </c>
      <c r="L89" s="18">
        <f t="shared" si="11"/>
        <v>1467312.54</v>
      </c>
      <c r="M89" s="44"/>
      <c r="N89" s="47"/>
    </row>
    <row r="97" spans="4:12">
      <c r="D97" s="6"/>
      <c r="E97" s="6"/>
      <c r="F97" s="6"/>
      <c r="G97" s="6"/>
      <c r="H97" s="6"/>
      <c r="I97" s="6"/>
      <c r="J97" s="6"/>
      <c r="K97" s="6"/>
      <c r="L97" s="6"/>
    </row>
  </sheetData>
  <mergeCells count="20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N3:N5"/>
  </mergeCells>
  <pageMargins left="0.551181102362205" right="0.15748031496063" top="0.393700787401575" bottom="0.78740157480315" header="0.118110236220472" footer="0.118110236220472"/>
  <pageSetup paperSize="9" scale="75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东城子村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Security.</cp:lastModifiedBy>
  <dcterms:created xsi:type="dcterms:W3CDTF">2024-10-21T02:52:00Z</dcterms:created>
  <dcterms:modified xsi:type="dcterms:W3CDTF">2024-10-23T08:26:36Z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AE97A0D3EE7A4AEA926FCA8EE6B012DB_11</vt:lpwstr>
  </property>
  <property fmtid="{D5CDD505-2E9C-101B-9397-08002B2CF9AE}" pid="3" name="KSOProductBuildVer">
    <vt:lpwstr>2052-12.1.0.18276</vt:lpwstr>
  </property>
</Properties>
</file>