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芭蕉湾村" sheetId="2" r:id="rId1"/>
    <sheet name="Sheet1" sheetId="1" r:id="rId2"/>
  </sheets>
  <definedNames>
    <definedName name="_xlnm.Print_Titles" localSheetId="0">芭蕉湾村!$A$1:$IS$5</definedName>
    <definedName name="_xlnm._FilterDatabase" localSheetId="0" hidden="1">芭蕉湾村!$A$3:$M$5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<sst xmlns="http://schemas.openxmlformats.org/spreadsheetml/2006/main" count="202" uniqueCount="116">
  <si>
    <t>2024年肃南县马蹄乡芭蕉湾村落实第三轮草原补奖政策资金发放表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</si>
  <si>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</si>
  <si>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填报时间：2024</t>
    </r>
    <r>
      <rPr>
        <sz val="11"/>
        <rFont val="宋体"/>
        <charset val="134"/>
      </rPr>
      <t>年</t>
    </r>
    <r>
      <rPr>
        <sz val="11"/>
        <rFont val="宋体"/>
        <charset val="134"/>
      </rPr>
      <t>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</si>
  <si>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</si>
  <si>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</si>
  <si>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</si>
  <si>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</si>
  <si>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</si>
  <si>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</si>
  <si>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</si>
  <si>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</si>
  <si>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</si>
  <si>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电话号码</t>
  </si>
  <si>
    <t>总面积</t>
  </si>
  <si>
    <t>禁牧</t>
  </si>
  <si>
    <t>草畜平衡</t>
  </si>
  <si>
    <t>保底资金</t>
  </si>
  <si>
    <t>总计</t>
  </si>
  <si>
    <t>芭蕉湾村</t>
  </si>
  <si>
    <t>胡正文</t>
  </si>
  <si>
    <t>范晓东</t>
  </si>
  <si>
    <t>常兴明</t>
  </si>
  <si>
    <t>郭霞</t>
  </si>
  <si>
    <t>牙兰英</t>
  </si>
  <si>
    <t>郝文军</t>
  </si>
  <si>
    <t>白玉生</t>
  </si>
  <si>
    <t>强兰花</t>
  </si>
  <si>
    <t>胡玉西</t>
  </si>
  <si>
    <t>朵兴国</t>
  </si>
  <si>
    <t>李晓霞</t>
  </si>
  <si>
    <t>杨梅花</t>
  </si>
  <si>
    <t>朵兴理</t>
  </si>
  <si>
    <t>白向龙</t>
  </si>
  <si>
    <t>常兴福</t>
  </si>
  <si>
    <t>郝建</t>
  </si>
  <si>
    <t>秦立学</t>
  </si>
  <si>
    <t>白建明</t>
  </si>
  <si>
    <t>白凤花</t>
  </si>
  <si>
    <t>朵兴义</t>
  </si>
  <si>
    <t>张会萍</t>
  </si>
  <si>
    <t>李晓庆</t>
  </si>
  <si>
    <t>华秀萍</t>
  </si>
  <si>
    <t>郝进荣</t>
  </si>
  <si>
    <t>胡晓军</t>
  </si>
  <si>
    <t>郝建荣</t>
  </si>
  <si>
    <t>郝文2023.11
扣750元</t>
  </si>
  <si>
    <t>郝向锋</t>
  </si>
  <si>
    <t>常兴国</t>
  </si>
  <si>
    <t>常峰</t>
  </si>
  <si>
    <t>新分户</t>
  </si>
  <si>
    <t>常晓平</t>
  </si>
  <si>
    <t>李红娟</t>
  </si>
  <si>
    <t>樊梅花</t>
  </si>
  <si>
    <t>杨海莉</t>
  </si>
  <si>
    <t>朵兴福</t>
  </si>
  <si>
    <t>杨胜</t>
  </si>
  <si>
    <t>白玉军</t>
  </si>
  <si>
    <t>范建国</t>
  </si>
  <si>
    <t>卜建锋</t>
  </si>
  <si>
    <t>朵美龙</t>
  </si>
  <si>
    <t>朵兴礼</t>
  </si>
  <si>
    <t>武菊芳</t>
  </si>
  <si>
    <t>武培智于武菊芳合户</t>
  </si>
  <si>
    <t>秦万东</t>
  </si>
  <si>
    <t>与秦永福合户</t>
  </si>
  <si>
    <t>秦万有</t>
  </si>
  <si>
    <t>郝林</t>
  </si>
  <si>
    <t>郝忠</t>
  </si>
  <si>
    <t>与黄秀珍合户</t>
  </si>
  <si>
    <t>尚哓飞</t>
  </si>
  <si>
    <t>马雪玲</t>
  </si>
  <si>
    <t>郝向龙</t>
  </si>
  <si>
    <t>郝向贵</t>
  </si>
  <si>
    <t>李建明</t>
  </si>
  <si>
    <t>与李杰合户</t>
  </si>
  <si>
    <t>李建红</t>
  </si>
  <si>
    <t>朵玉龙</t>
  </si>
  <si>
    <t>朵玉娜</t>
  </si>
  <si>
    <t>白峰</t>
  </si>
  <si>
    <t>朵玉霞</t>
  </si>
  <si>
    <t>原户主朵兴元去世</t>
  </si>
  <si>
    <t>朵玉成</t>
  </si>
  <si>
    <t>朵玉胜</t>
  </si>
  <si>
    <t>郝得成</t>
  </si>
  <si>
    <t>郝晓东</t>
  </si>
  <si>
    <t>郝英奇</t>
  </si>
  <si>
    <t>杨文</t>
  </si>
  <si>
    <t>与杜菊花合户</t>
  </si>
  <si>
    <t>杨宾</t>
  </si>
  <si>
    <t>郝向奎</t>
  </si>
  <si>
    <t>郝龙</t>
  </si>
  <si>
    <t>杨海虎</t>
  </si>
  <si>
    <t>杨海军</t>
  </si>
  <si>
    <t>杨海宝</t>
  </si>
  <si>
    <t>与杨幸福合户</t>
  </si>
  <si>
    <t>杨海龙</t>
  </si>
  <si>
    <t>朵兴贵</t>
  </si>
  <si>
    <t>朵兴红</t>
  </si>
  <si>
    <t>朵兴录</t>
  </si>
  <si>
    <t>朵兴军</t>
  </si>
  <si>
    <t>常兴华</t>
  </si>
  <si>
    <t>常兴贞</t>
  </si>
  <si>
    <t>常兴军</t>
  </si>
  <si>
    <t>常海</t>
  </si>
  <si>
    <t>朵玉福</t>
  </si>
  <si>
    <t>与朵兴文合户</t>
  </si>
  <si>
    <t>郝银元</t>
  </si>
  <si>
    <t>郝金龙</t>
  </si>
  <si>
    <t>白秀兰</t>
  </si>
  <si>
    <t>胡颜涛</t>
  </si>
  <si>
    <t>胡正明</t>
  </si>
  <si>
    <t>白向成</t>
  </si>
  <si>
    <t>城镇户持有合同</t>
  </si>
  <si>
    <t>郝向荣</t>
  </si>
  <si>
    <t>肃南裕固族自治县马蹄藏族乡芭蕉湾村民委员会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</si>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</sst>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8"/>
      <color indexed="8"/>
      <name val="仿宋_GB2312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176" fontId="5" fillId="0" borderId="2" xfId="5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2" xfId="50" applyFont="1" applyFill="1" applyBorder="1" applyAlignment="1">
      <alignment horizontal="center" vertical="center"/>
    </xf>
    <xf numFmtId="176" fontId="1" fillId="0" borderId="2" xfId="50" applyNumberFormat="1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76" fontId="1" fillId="0" borderId="2" xfId="5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/>
    </xf>
    <xf numFmtId="176" fontId="10" fillId="0" borderId="2" xfId="5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5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 13" xfId="50"/>
    <cellStyle name="常规 10 3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5"/>
  <sheetViews>
    <sheetView tabSelected="1" zoomScaleSheetLayoutView="60" workbookViewId="0">
      <pane ySplit="5" topLeftCell="A51" activePane="bottomLeft" state="frozen"/>
      <selection/>
      <selection pane="bottomLeft" activeCell="E2" sqref="E2:I2"/>
    </sheetView>
  </sheetViews>
  <sheetFormatPr defaultColWidth="8.75" defaultRowHeight="13.5"/>
  <cols>
    <col min="1" max="1" width="4.25" style="2" customWidth="1"/>
    <col min="2" max="2" width="9" style="2" customWidth="1"/>
    <col min="3" max="3" width="8.625" style="2" customWidth="1"/>
    <col min="4" max="4" width="6.12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9.25" style="5" customWidth="1"/>
    <col min="10" max="10" width="11" style="4" customWidth="1"/>
    <col min="11" max="11" width="10.75" style="4" customWidth="1"/>
    <col min="12" max="12" width="11.125" style="5" customWidth="1"/>
    <col min="13" max="13" width="12" style="6" customWidth="1"/>
    <col min="14" max="16384" width="8.75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9"/>
      <c r="K2" s="9" t="s">
        <v>3</v>
      </c>
      <c r="L2" s="9"/>
      <c r="M2" s="9"/>
    </row>
    <row r="3" ht="21.75" customHeight="1" spans="1:14">
      <c r="A3" s="10" t="s">
        <v>4</v>
      </c>
      <c r="B3" s="11" t="s">
        <v>5</v>
      </c>
      <c r="C3" s="10" t="s">
        <v>6</v>
      </c>
      <c r="D3" s="12" t="s">
        <v>7</v>
      </c>
      <c r="E3" s="13" t="s">
        <v>8</v>
      </c>
      <c r="F3" s="13"/>
      <c r="G3" s="13"/>
      <c r="H3" s="12" t="s">
        <v>9</v>
      </c>
      <c r="I3" s="13" t="s">
        <v>10</v>
      </c>
      <c r="J3" s="13"/>
      <c r="K3" s="13"/>
      <c r="L3" s="13"/>
      <c r="M3" s="27" t="s">
        <v>11</v>
      </c>
      <c r="N3" s="28" t="s">
        <v>12</v>
      </c>
    </row>
    <row r="4" ht="18.75" customHeight="1" spans="1:14">
      <c r="A4" s="10"/>
      <c r="B4" s="14"/>
      <c r="C4" s="10"/>
      <c r="D4" s="12"/>
      <c r="E4" s="15" t="s">
        <v>13</v>
      </c>
      <c r="F4" s="15" t="s">
        <v>14</v>
      </c>
      <c r="G4" s="15" t="s">
        <v>15</v>
      </c>
      <c r="H4" s="13"/>
      <c r="I4" s="29" t="s">
        <v>14</v>
      </c>
      <c r="J4" s="30" t="s">
        <v>15</v>
      </c>
      <c r="K4" s="30" t="s">
        <v>16</v>
      </c>
      <c r="L4" s="29" t="s">
        <v>17</v>
      </c>
      <c r="M4" s="27"/>
      <c r="N4" s="31"/>
    </row>
    <row r="5" ht="13.9" customHeight="1" spans="1:14">
      <c r="A5" s="10"/>
      <c r="B5" s="16"/>
      <c r="C5" s="10"/>
      <c r="D5" s="12"/>
      <c r="E5" s="15"/>
      <c r="F5" s="15"/>
      <c r="G5" s="15"/>
      <c r="H5" s="13"/>
      <c r="I5" s="29"/>
      <c r="J5" s="30"/>
      <c r="K5" s="30"/>
      <c r="L5" s="29"/>
      <c r="M5" s="27"/>
      <c r="N5" s="32"/>
    </row>
    <row r="6" s="1" customFormat="1" ht="24.75" customHeight="1" spans="1:14">
      <c r="A6" s="17">
        <v>1</v>
      </c>
      <c r="B6" s="17" t="s">
        <v>18</v>
      </c>
      <c r="C6" s="18" t="s">
        <v>19</v>
      </c>
      <c r="D6" s="19">
        <v>5</v>
      </c>
      <c r="E6" s="19">
        <v>2042</v>
      </c>
      <c r="F6" s="19"/>
      <c r="G6" s="19">
        <v>2042</v>
      </c>
      <c r="H6" s="20">
        <v>3.15</v>
      </c>
      <c r="I6" s="17">
        <f t="shared" ref="I6:I69" si="0">ROUND(F6*21.84,2)</f>
        <v>0</v>
      </c>
      <c r="J6" s="17">
        <f t="shared" ref="J6:J69" si="1">ROUND(G6*2.59,2)</f>
        <v>5288.78</v>
      </c>
      <c r="K6" s="33">
        <f t="shared" ref="K6:K29" si="2">D6*4500</f>
        <v>22500</v>
      </c>
      <c r="L6" s="17">
        <f t="shared" ref="L6:L69" si="3">I6+J6+K6</f>
        <v>27788.78</v>
      </c>
      <c r="M6" s="34"/>
      <c r="N6" s="35"/>
    </row>
    <row r="7" s="1" customFormat="1" ht="24.75" customHeight="1" spans="1:14">
      <c r="A7" s="17">
        <v>2</v>
      </c>
      <c r="B7" s="17" t="s">
        <v>18</v>
      </c>
      <c r="C7" s="18" t="s">
        <v>20</v>
      </c>
      <c r="D7" s="19">
        <v>6</v>
      </c>
      <c r="E7" s="19">
        <v>3614</v>
      </c>
      <c r="F7" s="19"/>
      <c r="G7" s="19">
        <v>3614</v>
      </c>
      <c r="H7" s="20">
        <v>6.3</v>
      </c>
      <c r="I7" s="17">
        <f t="shared" si="0"/>
        <v>0</v>
      </c>
      <c r="J7" s="17">
        <f t="shared" si="1"/>
        <v>9360.26</v>
      </c>
      <c r="K7" s="33">
        <f t="shared" si="2"/>
        <v>27000</v>
      </c>
      <c r="L7" s="17">
        <f t="shared" si="3"/>
        <v>36360.26</v>
      </c>
      <c r="M7" s="34"/>
      <c r="N7" s="35"/>
    </row>
    <row r="8" s="1" customFormat="1" ht="24.75" customHeight="1" spans="1:14">
      <c r="A8" s="17">
        <v>3</v>
      </c>
      <c r="B8" s="17" t="s">
        <v>18</v>
      </c>
      <c r="C8" s="18" t="s">
        <v>21</v>
      </c>
      <c r="D8" s="19">
        <v>2</v>
      </c>
      <c r="E8" s="19">
        <v>1735</v>
      </c>
      <c r="F8" s="19"/>
      <c r="G8" s="19">
        <v>1735</v>
      </c>
      <c r="H8" s="20">
        <v>2.1</v>
      </c>
      <c r="I8" s="17">
        <f t="shared" si="0"/>
        <v>0</v>
      </c>
      <c r="J8" s="17">
        <f t="shared" si="1"/>
        <v>4493.65</v>
      </c>
      <c r="K8" s="33">
        <f t="shared" si="2"/>
        <v>9000</v>
      </c>
      <c r="L8" s="17">
        <f t="shared" si="3"/>
        <v>13493.65</v>
      </c>
      <c r="M8" s="36"/>
      <c r="N8" s="35"/>
    </row>
    <row r="9" s="1" customFormat="1" ht="24.75" customHeight="1" spans="1:14">
      <c r="A9" s="17">
        <v>4</v>
      </c>
      <c r="B9" s="17" t="s">
        <v>18</v>
      </c>
      <c r="C9" s="21" t="s">
        <v>22</v>
      </c>
      <c r="D9" s="22">
        <v>1</v>
      </c>
      <c r="E9" s="22">
        <v>3011</v>
      </c>
      <c r="F9" s="22"/>
      <c r="G9" s="22">
        <v>3011</v>
      </c>
      <c r="H9" s="23">
        <v>3.15</v>
      </c>
      <c r="I9" s="17">
        <f t="shared" si="0"/>
        <v>0</v>
      </c>
      <c r="J9" s="17">
        <f t="shared" si="1"/>
        <v>7798.49</v>
      </c>
      <c r="K9" s="33">
        <f t="shared" si="2"/>
        <v>4500</v>
      </c>
      <c r="L9" s="17">
        <f t="shared" si="3"/>
        <v>12298.49</v>
      </c>
      <c r="M9" s="37" t="s">
        <v>23</v>
      </c>
      <c r="N9" s="35"/>
    </row>
    <row r="10" s="1" customFormat="1" ht="24.75" customHeight="1" spans="1:14">
      <c r="A10" s="17">
        <v>5</v>
      </c>
      <c r="B10" s="17" t="s">
        <v>18</v>
      </c>
      <c r="C10" s="18" t="s">
        <v>24</v>
      </c>
      <c r="D10" s="19">
        <v>6</v>
      </c>
      <c r="E10" s="19">
        <v>6015</v>
      </c>
      <c r="F10" s="19"/>
      <c r="G10" s="19">
        <v>6015</v>
      </c>
      <c r="H10" s="20">
        <v>6.3</v>
      </c>
      <c r="I10" s="17">
        <f t="shared" si="0"/>
        <v>0</v>
      </c>
      <c r="J10" s="17">
        <f t="shared" si="1"/>
        <v>15578.85</v>
      </c>
      <c r="K10" s="33">
        <f t="shared" si="2"/>
        <v>27000</v>
      </c>
      <c r="L10" s="17">
        <f t="shared" si="3"/>
        <v>42578.85</v>
      </c>
      <c r="M10" s="36"/>
      <c r="N10" s="35"/>
    </row>
    <row r="11" s="1" customFormat="1" ht="24.75" customHeight="1" spans="1:14">
      <c r="A11" s="17">
        <v>6</v>
      </c>
      <c r="B11" s="17" t="s">
        <v>18</v>
      </c>
      <c r="C11" s="18" t="s">
        <v>25</v>
      </c>
      <c r="D11" s="19">
        <v>5</v>
      </c>
      <c r="E11" s="20">
        <f>F11+G11</f>
        <v>2603</v>
      </c>
      <c r="F11" s="24"/>
      <c r="G11" s="20">
        <v>2603</v>
      </c>
      <c r="H11" s="20">
        <v>3.15</v>
      </c>
      <c r="I11" s="17">
        <f t="shared" si="0"/>
        <v>0</v>
      </c>
      <c r="J11" s="17">
        <f t="shared" si="1"/>
        <v>6741.77</v>
      </c>
      <c r="K11" s="33">
        <f t="shared" si="2"/>
        <v>22500</v>
      </c>
      <c r="L11" s="17">
        <f t="shared" si="3"/>
        <v>29241.77</v>
      </c>
      <c r="M11" s="34"/>
      <c r="N11" s="35"/>
    </row>
    <row r="12" s="1" customFormat="1" ht="24.75" customHeight="1" spans="1:14">
      <c r="A12" s="17">
        <v>7</v>
      </c>
      <c r="B12" s="17" t="s">
        <v>18</v>
      </c>
      <c r="C12" s="18" t="s">
        <v>26</v>
      </c>
      <c r="D12" s="19">
        <v>2</v>
      </c>
      <c r="E12" s="19">
        <v>1269</v>
      </c>
      <c r="F12" s="19"/>
      <c r="G12" s="19">
        <v>1269</v>
      </c>
      <c r="H12" s="20">
        <v>2.1</v>
      </c>
      <c r="I12" s="17">
        <f t="shared" si="0"/>
        <v>0</v>
      </c>
      <c r="J12" s="17">
        <f t="shared" si="1"/>
        <v>3286.71</v>
      </c>
      <c r="K12" s="33">
        <f t="shared" si="2"/>
        <v>9000</v>
      </c>
      <c r="L12" s="17">
        <f t="shared" si="3"/>
        <v>12286.71</v>
      </c>
      <c r="M12" s="34"/>
      <c r="N12" s="35"/>
    </row>
    <row r="13" s="1" customFormat="1" ht="24.75" customHeight="1" spans="1:14">
      <c r="A13" s="17">
        <v>8</v>
      </c>
      <c r="B13" s="17" t="s">
        <v>18</v>
      </c>
      <c r="C13" s="18" t="s">
        <v>27</v>
      </c>
      <c r="D13" s="19">
        <v>1</v>
      </c>
      <c r="E13" s="19">
        <v>1682</v>
      </c>
      <c r="F13" s="19"/>
      <c r="G13" s="19">
        <v>1682</v>
      </c>
      <c r="H13" s="20">
        <v>2.1</v>
      </c>
      <c r="I13" s="17">
        <f t="shared" si="0"/>
        <v>0</v>
      </c>
      <c r="J13" s="17">
        <f t="shared" si="1"/>
        <v>4356.38</v>
      </c>
      <c r="K13" s="33">
        <f t="shared" si="2"/>
        <v>4500</v>
      </c>
      <c r="L13" s="17">
        <f t="shared" si="3"/>
        <v>8856.38</v>
      </c>
      <c r="M13" s="38"/>
      <c r="N13" s="35"/>
    </row>
    <row r="14" s="1" customFormat="1" ht="24.75" customHeight="1" spans="1:14">
      <c r="A14" s="17">
        <v>9</v>
      </c>
      <c r="B14" s="17" t="s">
        <v>18</v>
      </c>
      <c r="C14" s="18" t="s">
        <v>28</v>
      </c>
      <c r="D14" s="19">
        <v>2</v>
      </c>
      <c r="E14" s="19">
        <v>4778</v>
      </c>
      <c r="F14" s="19"/>
      <c r="G14" s="19">
        <v>4778</v>
      </c>
      <c r="H14" s="20">
        <v>10.5</v>
      </c>
      <c r="I14" s="17">
        <f t="shared" si="0"/>
        <v>0</v>
      </c>
      <c r="J14" s="17">
        <f t="shared" si="1"/>
        <v>12375.02</v>
      </c>
      <c r="K14" s="33">
        <f t="shared" si="2"/>
        <v>9000</v>
      </c>
      <c r="L14" s="17">
        <f t="shared" si="3"/>
        <v>21375.02</v>
      </c>
      <c r="M14" s="34"/>
      <c r="N14" s="35"/>
    </row>
    <row r="15" s="1" customFormat="1" ht="24.75" customHeight="1" spans="1:14">
      <c r="A15" s="17">
        <v>10</v>
      </c>
      <c r="B15" s="17" t="s">
        <v>18</v>
      </c>
      <c r="C15" s="18" t="s">
        <v>29</v>
      </c>
      <c r="D15" s="19">
        <v>2</v>
      </c>
      <c r="E15" s="19">
        <v>4236</v>
      </c>
      <c r="F15" s="19"/>
      <c r="G15" s="19">
        <v>4236</v>
      </c>
      <c r="H15" s="20">
        <v>4.2</v>
      </c>
      <c r="I15" s="17">
        <f t="shared" si="0"/>
        <v>0</v>
      </c>
      <c r="J15" s="17">
        <f t="shared" si="1"/>
        <v>10971.24</v>
      </c>
      <c r="K15" s="33">
        <f t="shared" si="2"/>
        <v>9000</v>
      </c>
      <c r="L15" s="17">
        <f t="shared" si="3"/>
        <v>19971.24</v>
      </c>
      <c r="M15" s="36"/>
      <c r="N15" s="35"/>
    </row>
    <row r="16" s="1" customFormat="1" ht="24.75" customHeight="1" spans="1:14">
      <c r="A16" s="17">
        <v>11</v>
      </c>
      <c r="B16" s="17" t="s">
        <v>18</v>
      </c>
      <c r="C16" s="18" t="s">
        <v>30</v>
      </c>
      <c r="D16" s="19">
        <v>1</v>
      </c>
      <c r="E16" s="19">
        <v>2634</v>
      </c>
      <c r="F16" s="19"/>
      <c r="G16" s="19">
        <v>2634</v>
      </c>
      <c r="H16" s="20"/>
      <c r="I16" s="17">
        <f t="shared" si="0"/>
        <v>0</v>
      </c>
      <c r="J16" s="17">
        <f t="shared" si="1"/>
        <v>6822.06</v>
      </c>
      <c r="K16" s="33">
        <f t="shared" si="2"/>
        <v>4500</v>
      </c>
      <c r="L16" s="17">
        <f t="shared" si="3"/>
        <v>11322.06</v>
      </c>
      <c r="M16" s="34"/>
      <c r="N16" s="35"/>
    </row>
    <row r="17" s="1" customFormat="1" ht="24.75" customHeight="1" spans="1:14">
      <c r="A17" s="17">
        <v>12</v>
      </c>
      <c r="B17" s="17" t="s">
        <v>18</v>
      </c>
      <c r="C17" s="18" t="s">
        <v>31</v>
      </c>
      <c r="D17" s="19">
        <v>2</v>
      </c>
      <c r="E17" s="19">
        <v>481</v>
      </c>
      <c r="F17" s="19"/>
      <c r="G17" s="19">
        <v>481</v>
      </c>
      <c r="H17" s="20"/>
      <c r="I17" s="17">
        <f t="shared" si="0"/>
        <v>0</v>
      </c>
      <c r="J17" s="17">
        <f t="shared" si="1"/>
        <v>1245.79</v>
      </c>
      <c r="K17" s="33">
        <f t="shared" si="2"/>
        <v>9000</v>
      </c>
      <c r="L17" s="17">
        <f t="shared" si="3"/>
        <v>10245.79</v>
      </c>
      <c r="M17" s="34"/>
      <c r="N17" s="35"/>
    </row>
    <row r="18" s="1" customFormat="1" ht="24.75" customHeight="1" spans="1:14">
      <c r="A18" s="17">
        <v>13</v>
      </c>
      <c r="B18" s="17" t="s">
        <v>18</v>
      </c>
      <c r="C18" s="18" t="s">
        <v>32</v>
      </c>
      <c r="D18" s="19">
        <v>6</v>
      </c>
      <c r="E18" s="20">
        <f>F18+G18</f>
        <v>2661</v>
      </c>
      <c r="F18" s="24"/>
      <c r="G18" s="20">
        <v>2661</v>
      </c>
      <c r="H18" s="20">
        <v>3.15</v>
      </c>
      <c r="I18" s="17">
        <f t="shared" si="0"/>
        <v>0</v>
      </c>
      <c r="J18" s="17">
        <f t="shared" si="1"/>
        <v>6891.99</v>
      </c>
      <c r="K18" s="33">
        <f t="shared" si="2"/>
        <v>27000</v>
      </c>
      <c r="L18" s="17">
        <f t="shared" si="3"/>
        <v>33891.99</v>
      </c>
      <c r="M18" s="34"/>
      <c r="N18" s="35"/>
    </row>
    <row r="19" s="1" customFormat="1" ht="24.75" customHeight="1" spans="1:14">
      <c r="A19" s="17">
        <v>14</v>
      </c>
      <c r="B19" s="17" t="s">
        <v>18</v>
      </c>
      <c r="C19" s="18" t="s">
        <v>33</v>
      </c>
      <c r="D19" s="19">
        <v>2</v>
      </c>
      <c r="E19" s="19">
        <v>3796</v>
      </c>
      <c r="F19" s="19"/>
      <c r="G19" s="19">
        <v>3796</v>
      </c>
      <c r="H19" s="20">
        <v>3.15</v>
      </c>
      <c r="I19" s="17">
        <f t="shared" si="0"/>
        <v>0</v>
      </c>
      <c r="J19" s="17">
        <f t="shared" si="1"/>
        <v>9831.64</v>
      </c>
      <c r="K19" s="33">
        <f t="shared" si="2"/>
        <v>9000</v>
      </c>
      <c r="L19" s="17">
        <f t="shared" si="3"/>
        <v>18831.64</v>
      </c>
      <c r="M19" s="36"/>
      <c r="N19" s="35"/>
    </row>
    <row r="20" s="1" customFormat="1" ht="24.75" customHeight="1" spans="1:14">
      <c r="A20" s="17">
        <v>15</v>
      </c>
      <c r="B20" s="17" t="s">
        <v>18</v>
      </c>
      <c r="C20" s="18" t="s">
        <v>34</v>
      </c>
      <c r="D20" s="19">
        <v>3</v>
      </c>
      <c r="E20" s="19">
        <v>2925</v>
      </c>
      <c r="F20" s="19"/>
      <c r="G20" s="19">
        <v>2925</v>
      </c>
      <c r="H20" s="20">
        <v>2.1</v>
      </c>
      <c r="I20" s="17">
        <f t="shared" si="0"/>
        <v>0</v>
      </c>
      <c r="J20" s="17">
        <f t="shared" si="1"/>
        <v>7575.75</v>
      </c>
      <c r="K20" s="33">
        <f t="shared" si="2"/>
        <v>13500</v>
      </c>
      <c r="L20" s="17">
        <f t="shared" si="3"/>
        <v>21075.75</v>
      </c>
      <c r="M20" s="36"/>
      <c r="N20" s="35"/>
    </row>
    <row r="21" s="1" customFormat="1" ht="24.75" customHeight="1" spans="1:14">
      <c r="A21" s="17">
        <v>16</v>
      </c>
      <c r="B21" s="17" t="s">
        <v>18</v>
      </c>
      <c r="C21" s="18" t="s">
        <v>35</v>
      </c>
      <c r="D21" s="19">
        <v>5</v>
      </c>
      <c r="E21" s="19">
        <v>3573</v>
      </c>
      <c r="F21" s="19"/>
      <c r="G21" s="19">
        <v>3573</v>
      </c>
      <c r="H21" s="20">
        <v>4.2</v>
      </c>
      <c r="I21" s="17">
        <f t="shared" si="0"/>
        <v>0</v>
      </c>
      <c r="J21" s="17">
        <f t="shared" si="1"/>
        <v>9254.07</v>
      </c>
      <c r="K21" s="33">
        <f t="shared" si="2"/>
        <v>22500</v>
      </c>
      <c r="L21" s="17">
        <f t="shared" si="3"/>
        <v>31754.07</v>
      </c>
      <c r="M21" s="36"/>
      <c r="N21" s="35"/>
    </row>
    <row r="22" s="1" customFormat="1" ht="24.75" customHeight="1" spans="1:14">
      <c r="A22" s="17">
        <v>17</v>
      </c>
      <c r="B22" s="17" t="s">
        <v>18</v>
      </c>
      <c r="C22" s="18" t="s">
        <v>36</v>
      </c>
      <c r="D22" s="19">
        <v>2</v>
      </c>
      <c r="E22" s="19">
        <v>4529</v>
      </c>
      <c r="F22" s="19"/>
      <c r="G22" s="19">
        <v>4529</v>
      </c>
      <c r="H22" s="20">
        <v>4.2</v>
      </c>
      <c r="I22" s="17">
        <f t="shared" si="0"/>
        <v>0</v>
      </c>
      <c r="J22" s="17">
        <f t="shared" si="1"/>
        <v>11730.11</v>
      </c>
      <c r="K22" s="33">
        <f t="shared" si="2"/>
        <v>9000</v>
      </c>
      <c r="L22" s="17">
        <f t="shared" si="3"/>
        <v>20730.11</v>
      </c>
      <c r="M22" s="36"/>
      <c r="N22" s="35"/>
    </row>
    <row r="23" s="1" customFormat="1" ht="24.75" customHeight="1" spans="1:14">
      <c r="A23" s="17">
        <v>18</v>
      </c>
      <c r="B23" s="17" t="s">
        <v>18</v>
      </c>
      <c r="C23" s="18" t="s">
        <v>37</v>
      </c>
      <c r="D23" s="19">
        <v>1</v>
      </c>
      <c r="E23" s="19">
        <v>50</v>
      </c>
      <c r="F23" s="19"/>
      <c r="G23" s="19">
        <v>50</v>
      </c>
      <c r="H23" s="20">
        <v>1.05</v>
      </c>
      <c r="I23" s="17">
        <f t="shared" si="0"/>
        <v>0</v>
      </c>
      <c r="J23" s="17">
        <f t="shared" si="1"/>
        <v>129.5</v>
      </c>
      <c r="K23" s="33">
        <f t="shared" si="2"/>
        <v>4500</v>
      </c>
      <c r="L23" s="17">
        <f t="shared" si="3"/>
        <v>4629.5</v>
      </c>
      <c r="M23" s="34"/>
      <c r="N23" s="35"/>
    </row>
    <row r="24" s="1" customFormat="1" ht="24.75" customHeight="1" spans="1:14">
      <c r="A24" s="17">
        <v>19</v>
      </c>
      <c r="B24" s="17" t="s">
        <v>18</v>
      </c>
      <c r="C24" s="18" t="s">
        <v>38</v>
      </c>
      <c r="D24" s="19">
        <v>3</v>
      </c>
      <c r="E24" s="19">
        <v>3052</v>
      </c>
      <c r="F24" s="19"/>
      <c r="G24" s="19">
        <v>3052</v>
      </c>
      <c r="H24" s="20">
        <v>1.05</v>
      </c>
      <c r="I24" s="17">
        <f t="shared" si="0"/>
        <v>0</v>
      </c>
      <c r="J24" s="17">
        <f t="shared" si="1"/>
        <v>7904.68</v>
      </c>
      <c r="K24" s="33">
        <f t="shared" si="2"/>
        <v>13500</v>
      </c>
      <c r="L24" s="17">
        <f t="shared" si="3"/>
        <v>21404.68</v>
      </c>
      <c r="M24" s="34"/>
      <c r="N24" s="35"/>
    </row>
    <row r="25" s="1" customFormat="1" ht="24.75" customHeight="1" spans="1:14">
      <c r="A25" s="17">
        <v>20</v>
      </c>
      <c r="B25" s="17" t="s">
        <v>18</v>
      </c>
      <c r="C25" s="18" t="s">
        <v>39</v>
      </c>
      <c r="D25" s="19">
        <v>6</v>
      </c>
      <c r="E25" s="19">
        <v>2878</v>
      </c>
      <c r="F25" s="19"/>
      <c r="G25" s="19">
        <v>2878</v>
      </c>
      <c r="H25" s="20">
        <v>2.1</v>
      </c>
      <c r="I25" s="17">
        <f t="shared" si="0"/>
        <v>0</v>
      </c>
      <c r="J25" s="17">
        <f t="shared" si="1"/>
        <v>7454.02</v>
      </c>
      <c r="K25" s="33">
        <f t="shared" si="2"/>
        <v>27000</v>
      </c>
      <c r="L25" s="17">
        <f t="shared" si="3"/>
        <v>34454.02</v>
      </c>
      <c r="M25" s="34"/>
      <c r="N25" s="35"/>
    </row>
    <row r="26" s="1" customFormat="1" ht="24.75" customHeight="1" spans="1:14">
      <c r="A26" s="17">
        <v>21</v>
      </c>
      <c r="B26" s="17" t="s">
        <v>18</v>
      </c>
      <c r="C26" s="18" t="s">
        <v>40</v>
      </c>
      <c r="D26" s="19">
        <v>6</v>
      </c>
      <c r="E26" s="19">
        <v>10493</v>
      </c>
      <c r="F26" s="19"/>
      <c r="G26" s="19">
        <v>10493</v>
      </c>
      <c r="H26" s="20">
        <v>7.35</v>
      </c>
      <c r="I26" s="17">
        <f t="shared" si="0"/>
        <v>0</v>
      </c>
      <c r="J26" s="17">
        <f t="shared" si="1"/>
        <v>27176.87</v>
      </c>
      <c r="K26" s="33">
        <f t="shared" si="2"/>
        <v>27000</v>
      </c>
      <c r="L26" s="17">
        <f t="shared" si="3"/>
        <v>54176.87</v>
      </c>
      <c r="M26" s="34"/>
      <c r="N26" s="35"/>
    </row>
    <row r="27" s="1" customFormat="1" ht="24.75" customHeight="1" spans="1:14">
      <c r="A27" s="17">
        <v>22</v>
      </c>
      <c r="B27" s="17" t="s">
        <v>18</v>
      </c>
      <c r="C27" s="18" t="s">
        <v>41</v>
      </c>
      <c r="D27" s="19">
        <v>5</v>
      </c>
      <c r="E27" s="19">
        <v>4560</v>
      </c>
      <c r="F27" s="19"/>
      <c r="G27" s="19">
        <v>4560</v>
      </c>
      <c r="H27" s="20">
        <v>8.4</v>
      </c>
      <c r="I27" s="17">
        <f t="shared" si="0"/>
        <v>0</v>
      </c>
      <c r="J27" s="17">
        <f t="shared" si="1"/>
        <v>11810.4</v>
      </c>
      <c r="K27" s="33">
        <f t="shared" si="2"/>
        <v>22500</v>
      </c>
      <c r="L27" s="17">
        <f t="shared" si="3"/>
        <v>34310.4</v>
      </c>
      <c r="M27" s="34"/>
      <c r="N27" s="35"/>
    </row>
    <row r="28" s="1" customFormat="1" ht="24.75" customHeight="1" spans="1:14">
      <c r="A28" s="17">
        <v>23</v>
      </c>
      <c r="B28" s="17" t="s">
        <v>18</v>
      </c>
      <c r="C28" s="18" t="s">
        <v>42</v>
      </c>
      <c r="D28" s="19">
        <v>4</v>
      </c>
      <c r="E28" s="19">
        <v>686</v>
      </c>
      <c r="F28" s="19"/>
      <c r="G28" s="19">
        <v>686</v>
      </c>
      <c r="H28" s="20">
        <v>4.2</v>
      </c>
      <c r="I28" s="17">
        <f t="shared" si="0"/>
        <v>0</v>
      </c>
      <c r="J28" s="17">
        <f t="shared" si="1"/>
        <v>1776.74</v>
      </c>
      <c r="K28" s="33">
        <f t="shared" si="2"/>
        <v>18000</v>
      </c>
      <c r="L28" s="17">
        <f t="shared" si="3"/>
        <v>19776.74</v>
      </c>
      <c r="M28" s="36"/>
      <c r="N28" s="35"/>
    </row>
    <row r="29" s="1" customFormat="1" ht="24.75" customHeight="1" spans="1:14">
      <c r="A29" s="17">
        <v>24</v>
      </c>
      <c r="B29" s="17" t="s">
        <v>18</v>
      </c>
      <c r="C29" s="18" t="s">
        <v>43</v>
      </c>
      <c r="D29" s="19">
        <v>4</v>
      </c>
      <c r="E29" s="19">
        <v>4620</v>
      </c>
      <c r="F29" s="19"/>
      <c r="G29" s="19">
        <v>4620</v>
      </c>
      <c r="H29" s="20">
        <v>6.3</v>
      </c>
      <c r="I29" s="17">
        <f t="shared" si="0"/>
        <v>0</v>
      </c>
      <c r="J29" s="17">
        <f t="shared" si="1"/>
        <v>11965.8</v>
      </c>
      <c r="K29" s="33">
        <f t="shared" si="2"/>
        <v>18000</v>
      </c>
      <c r="L29" s="17">
        <f t="shared" si="3"/>
        <v>29965.8</v>
      </c>
      <c r="M29" s="36"/>
      <c r="N29" s="35"/>
    </row>
    <row r="30" s="1" customFormat="1" ht="24.75" customHeight="1" spans="1:14">
      <c r="A30" s="17">
        <v>25</v>
      </c>
      <c r="B30" s="17" t="s">
        <v>18</v>
      </c>
      <c r="C30" s="18" t="s">
        <v>44</v>
      </c>
      <c r="D30" s="19">
        <v>2</v>
      </c>
      <c r="E30" s="19">
        <v>2894</v>
      </c>
      <c r="F30" s="19"/>
      <c r="G30" s="19">
        <v>2894</v>
      </c>
      <c r="H30" s="20">
        <v>5.25</v>
      </c>
      <c r="I30" s="17">
        <f t="shared" si="0"/>
        <v>0</v>
      </c>
      <c r="J30" s="17">
        <f t="shared" si="1"/>
        <v>7495.46</v>
      </c>
      <c r="K30" s="33">
        <f>D30*4500-750</f>
        <v>8250</v>
      </c>
      <c r="L30" s="17">
        <f t="shared" si="3"/>
        <v>15745.46</v>
      </c>
      <c r="M30" s="39" t="s">
        <v>45</v>
      </c>
      <c r="N30" s="35"/>
    </row>
    <row r="31" s="1" customFormat="1" ht="24.75" customHeight="1" spans="1:14">
      <c r="A31" s="17">
        <v>26</v>
      </c>
      <c r="B31" s="17" t="s">
        <v>18</v>
      </c>
      <c r="C31" s="18" t="s">
        <v>46</v>
      </c>
      <c r="D31" s="19">
        <v>5</v>
      </c>
      <c r="E31" s="20">
        <f>F31+G31</f>
        <v>6819</v>
      </c>
      <c r="F31" s="24"/>
      <c r="G31" s="20">
        <v>6819</v>
      </c>
      <c r="H31" s="20">
        <v>7.35</v>
      </c>
      <c r="I31" s="17">
        <f t="shared" si="0"/>
        <v>0</v>
      </c>
      <c r="J31" s="17">
        <f t="shared" si="1"/>
        <v>17661.21</v>
      </c>
      <c r="K31" s="33">
        <f t="shared" ref="K31:K88" si="4">D31*4500</f>
        <v>22500</v>
      </c>
      <c r="L31" s="17">
        <f t="shared" si="3"/>
        <v>40161.21</v>
      </c>
      <c r="M31" s="34"/>
      <c r="N31" s="35"/>
    </row>
    <row r="32" s="1" customFormat="1" ht="24.75" customHeight="1" spans="1:14">
      <c r="A32" s="17">
        <v>27</v>
      </c>
      <c r="B32" s="17" t="s">
        <v>18</v>
      </c>
      <c r="C32" s="18" t="s">
        <v>47</v>
      </c>
      <c r="D32" s="19">
        <v>4</v>
      </c>
      <c r="E32" s="20">
        <f>F32+G32</f>
        <v>1167</v>
      </c>
      <c r="F32" s="24"/>
      <c r="G32" s="20">
        <v>1167</v>
      </c>
      <c r="H32" s="20">
        <v>4.2</v>
      </c>
      <c r="I32" s="17">
        <f t="shared" si="0"/>
        <v>0</v>
      </c>
      <c r="J32" s="17">
        <f t="shared" si="1"/>
        <v>3022.53</v>
      </c>
      <c r="K32" s="33">
        <f t="shared" si="4"/>
        <v>18000</v>
      </c>
      <c r="L32" s="17">
        <f t="shared" si="3"/>
        <v>21022.53</v>
      </c>
      <c r="M32" s="34"/>
      <c r="N32" s="35"/>
    </row>
    <row r="33" s="1" customFormat="1" ht="24.75" customHeight="1" spans="1:14">
      <c r="A33" s="17">
        <v>28</v>
      </c>
      <c r="B33" s="17" t="s">
        <v>18</v>
      </c>
      <c r="C33" s="18" t="s">
        <v>48</v>
      </c>
      <c r="D33" s="19">
        <v>4</v>
      </c>
      <c r="E33" s="20">
        <f>F33+G33</f>
        <v>1166</v>
      </c>
      <c r="F33" s="24"/>
      <c r="G33" s="20">
        <v>1166</v>
      </c>
      <c r="H33" s="20">
        <v>0</v>
      </c>
      <c r="I33" s="17">
        <f t="shared" si="0"/>
        <v>0</v>
      </c>
      <c r="J33" s="17">
        <f t="shared" si="1"/>
        <v>3019.94</v>
      </c>
      <c r="K33" s="33">
        <f t="shared" si="4"/>
        <v>18000</v>
      </c>
      <c r="L33" s="17">
        <f t="shared" si="3"/>
        <v>21019.94</v>
      </c>
      <c r="M33" s="34" t="s">
        <v>49</v>
      </c>
      <c r="N33" s="35"/>
    </row>
    <row r="34" s="1" customFormat="1" ht="24.75" customHeight="1" spans="1:14">
      <c r="A34" s="17">
        <v>29</v>
      </c>
      <c r="B34" s="17" t="s">
        <v>18</v>
      </c>
      <c r="C34" s="18" t="s">
        <v>50</v>
      </c>
      <c r="D34" s="19">
        <v>5</v>
      </c>
      <c r="E34" s="19">
        <v>4563</v>
      </c>
      <c r="F34" s="19"/>
      <c r="G34" s="19">
        <v>4563</v>
      </c>
      <c r="H34" s="20">
        <v>7.35</v>
      </c>
      <c r="I34" s="17">
        <f t="shared" si="0"/>
        <v>0</v>
      </c>
      <c r="J34" s="17">
        <f t="shared" si="1"/>
        <v>11818.17</v>
      </c>
      <c r="K34" s="33">
        <f t="shared" si="4"/>
        <v>22500</v>
      </c>
      <c r="L34" s="17">
        <f t="shared" si="3"/>
        <v>34318.17</v>
      </c>
      <c r="M34" s="34"/>
      <c r="N34" s="35"/>
    </row>
    <row r="35" s="1" customFormat="1" ht="24.75" customHeight="1" spans="1:14">
      <c r="A35" s="17">
        <v>30</v>
      </c>
      <c r="B35" s="17" t="s">
        <v>18</v>
      </c>
      <c r="C35" s="18" t="s">
        <v>51</v>
      </c>
      <c r="D35" s="19">
        <v>3</v>
      </c>
      <c r="E35" s="19">
        <v>5816</v>
      </c>
      <c r="F35" s="19"/>
      <c r="G35" s="19">
        <v>5816</v>
      </c>
      <c r="H35" s="20">
        <v>5.25</v>
      </c>
      <c r="I35" s="17">
        <f t="shared" si="0"/>
        <v>0</v>
      </c>
      <c r="J35" s="17">
        <f t="shared" si="1"/>
        <v>15063.44</v>
      </c>
      <c r="K35" s="33">
        <f t="shared" si="4"/>
        <v>13500</v>
      </c>
      <c r="L35" s="17">
        <f t="shared" si="3"/>
        <v>28563.44</v>
      </c>
      <c r="M35" s="36"/>
      <c r="N35" s="35"/>
    </row>
    <row r="36" s="1" customFormat="1" ht="24.75" customHeight="1" spans="1:14">
      <c r="A36" s="17">
        <v>31</v>
      </c>
      <c r="B36" s="17" t="s">
        <v>18</v>
      </c>
      <c r="C36" s="18" t="s">
        <v>52</v>
      </c>
      <c r="D36" s="19">
        <v>7</v>
      </c>
      <c r="E36" s="19">
        <v>5072</v>
      </c>
      <c r="F36" s="19"/>
      <c r="G36" s="19">
        <v>5072</v>
      </c>
      <c r="H36" s="20">
        <v>5.25</v>
      </c>
      <c r="I36" s="17">
        <f t="shared" si="0"/>
        <v>0</v>
      </c>
      <c r="J36" s="17">
        <f t="shared" si="1"/>
        <v>13136.48</v>
      </c>
      <c r="K36" s="33">
        <f t="shared" si="4"/>
        <v>31500</v>
      </c>
      <c r="L36" s="17">
        <f t="shared" si="3"/>
        <v>44636.48</v>
      </c>
      <c r="M36" s="34"/>
      <c r="N36" s="35"/>
    </row>
    <row r="37" s="1" customFormat="1" ht="24.75" customHeight="1" spans="1:14">
      <c r="A37" s="17">
        <v>32</v>
      </c>
      <c r="B37" s="17" t="s">
        <v>18</v>
      </c>
      <c r="C37" s="18" t="s">
        <v>53</v>
      </c>
      <c r="D37" s="19">
        <v>2</v>
      </c>
      <c r="E37" s="19">
        <v>4476</v>
      </c>
      <c r="F37" s="19"/>
      <c r="G37" s="19">
        <v>4476</v>
      </c>
      <c r="H37" s="20">
        <v>4.2</v>
      </c>
      <c r="I37" s="17">
        <f t="shared" si="0"/>
        <v>0</v>
      </c>
      <c r="J37" s="17">
        <f t="shared" si="1"/>
        <v>11592.84</v>
      </c>
      <c r="K37" s="33">
        <f t="shared" si="4"/>
        <v>9000</v>
      </c>
      <c r="L37" s="17">
        <f t="shared" si="3"/>
        <v>20592.84</v>
      </c>
      <c r="M37" s="36"/>
      <c r="N37" s="35"/>
    </row>
    <row r="38" s="1" customFormat="1" ht="24.75" customHeight="1" spans="1:14">
      <c r="A38" s="17">
        <v>33</v>
      </c>
      <c r="B38" s="17" t="s">
        <v>18</v>
      </c>
      <c r="C38" s="18" t="s">
        <v>54</v>
      </c>
      <c r="D38" s="19">
        <v>2</v>
      </c>
      <c r="E38" s="19">
        <v>540</v>
      </c>
      <c r="F38" s="19"/>
      <c r="G38" s="19">
        <v>540</v>
      </c>
      <c r="H38" s="20"/>
      <c r="I38" s="17">
        <f t="shared" si="0"/>
        <v>0</v>
      </c>
      <c r="J38" s="17">
        <f t="shared" si="1"/>
        <v>1398.6</v>
      </c>
      <c r="K38" s="33">
        <f t="shared" si="4"/>
        <v>9000</v>
      </c>
      <c r="L38" s="17">
        <f t="shared" si="3"/>
        <v>10398.6</v>
      </c>
      <c r="M38" s="36"/>
      <c r="N38" s="35"/>
    </row>
    <row r="39" s="1" customFormat="1" ht="24.75" customHeight="1" spans="1:14">
      <c r="A39" s="17">
        <v>34</v>
      </c>
      <c r="B39" s="17" t="s">
        <v>18</v>
      </c>
      <c r="C39" s="18" t="s">
        <v>55</v>
      </c>
      <c r="D39" s="19">
        <v>5</v>
      </c>
      <c r="E39" s="19">
        <v>2963</v>
      </c>
      <c r="F39" s="19"/>
      <c r="G39" s="19">
        <v>2963</v>
      </c>
      <c r="H39" s="20">
        <v>2.1</v>
      </c>
      <c r="I39" s="17">
        <f t="shared" si="0"/>
        <v>0</v>
      </c>
      <c r="J39" s="17">
        <f t="shared" si="1"/>
        <v>7674.17</v>
      </c>
      <c r="K39" s="33">
        <f t="shared" si="4"/>
        <v>22500</v>
      </c>
      <c r="L39" s="17">
        <f t="shared" si="3"/>
        <v>30174.17</v>
      </c>
      <c r="M39" s="34"/>
      <c r="N39" s="35"/>
    </row>
    <row r="40" s="1" customFormat="1" ht="24.75" customHeight="1" spans="1:14">
      <c r="A40" s="17">
        <v>35</v>
      </c>
      <c r="B40" s="17" t="s">
        <v>18</v>
      </c>
      <c r="C40" s="18" t="s">
        <v>56</v>
      </c>
      <c r="D40" s="19">
        <v>6</v>
      </c>
      <c r="E40" s="19">
        <v>3597</v>
      </c>
      <c r="F40" s="19"/>
      <c r="G40" s="19">
        <v>3597</v>
      </c>
      <c r="H40" s="20">
        <v>4.2</v>
      </c>
      <c r="I40" s="17">
        <f t="shared" si="0"/>
        <v>0</v>
      </c>
      <c r="J40" s="17">
        <f t="shared" si="1"/>
        <v>9316.23</v>
      </c>
      <c r="K40" s="33">
        <f t="shared" si="4"/>
        <v>27000</v>
      </c>
      <c r="L40" s="17">
        <f t="shared" si="3"/>
        <v>36316.23</v>
      </c>
      <c r="M40" s="34"/>
      <c r="N40" s="35"/>
    </row>
    <row r="41" s="1" customFormat="1" ht="24.75" customHeight="1" spans="1:14">
      <c r="A41" s="17">
        <v>36</v>
      </c>
      <c r="B41" s="17" t="s">
        <v>18</v>
      </c>
      <c r="C41" s="18" t="s">
        <v>57</v>
      </c>
      <c r="D41" s="19">
        <v>3</v>
      </c>
      <c r="E41" s="19">
        <v>3644</v>
      </c>
      <c r="F41" s="19"/>
      <c r="G41" s="19">
        <v>3644</v>
      </c>
      <c r="H41" s="20">
        <v>4.2</v>
      </c>
      <c r="I41" s="17">
        <f t="shared" si="0"/>
        <v>0</v>
      </c>
      <c r="J41" s="17">
        <f t="shared" si="1"/>
        <v>9437.96</v>
      </c>
      <c r="K41" s="33">
        <f t="shared" si="4"/>
        <v>13500</v>
      </c>
      <c r="L41" s="17">
        <f t="shared" si="3"/>
        <v>22937.96</v>
      </c>
      <c r="M41" s="38"/>
      <c r="N41" s="35"/>
    </row>
    <row r="42" s="1" customFormat="1" ht="24.75" customHeight="1" spans="1:14">
      <c r="A42" s="17">
        <v>37</v>
      </c>
      <c r="B42" s="17" t="s">
        <v>18</v>
      </c>
      <c r="C42" s="21" t="s">
        <v>58</v>
      </c>
      <c r="D42" s="19">
        <v>4</v>
      </c>
      <c r="E42" s="19">
        <v>3640</v>
      </c>
      <c r="F42" s="19"/>
      <c r="G42" s="19">
        <v>3640</v>
      </c>
      <c r="H42" s="20">
        <v>4.2</v>
      </c>
      <c r="I42" s="17">
        <f t="shared" si="0"/>
        <v>0</v>
      </c>
      <c r="J42" s="17">
        <f t="shared" si="1"/>
        <v>9427.6</v>
      </c>
      <c r="K42" s="33">
        <f t="shared" si="4"/>
        <v>18000</v>
      </c>
      <c r="L42" s="17">
        <f t="shared" si="3"/>
        <v>27427.6</v>
      </c>
      <c r="M42" s="34"/>
      <c r="N42" s="35"/>
    </row>
    <row r="43" s="1" customFormat="1" ht="24.75" customHeight="1" spans="1:14">
      <c r="A43" s="17">
        <v>38</v>
      </c>
      <c r="B43" s="17" t="s">
        <v>18</v>
      </c>
      <c r="C43" s="18" t="s">
        <v>59</v>
      </c>
      <c r="D43" s="19">
        <v>4</v>
      </c>
      <c r="E43" s="19">
        <v>2967</v>
      </c>
      <c r="F43" s="19"/>
      <c r="G43" s="19">
        <v>2967</v>
      </c>
      <c r="H43" s="20">
        <v>4.2</v>
      </c>
      <c r="I43" s="17">
        <f t="shared" si="0"/>
        <v>0</v>
      </c>
      <c r="J43" s="17">
        <f t="shared" si="1"/>
        <v>7684.53</v>
      </c>
      <c r="K43" s="33">
        <f t="shared" si="4"/>
        <v>18000</v>
      </c>
      <c r="L43" s="17">
        <f t="shared" si="3"/>
        <v>25684.53</v>
      </c>
      <c r="M43" s="34"/>
      <c r="N43" s="35"/>
    </row>
    <row r="44" s="1" customFormat="1" ht="24.75" customHeight="1" spans="1:14">
      <c r="A44" s="17">
        <v>39</v>
      </c>
      <c r="B44" s="17" t="s">
        <v>18</v>
      </c>
      <c r="C44" s="18" t="s">
        <v>60</v>
      </c>
      <c r="D44" s="19">
        <v>4</v>
      </c>
      <c r="E44" s="19">
        <v>4256</v>
      </c>
      <c r="F44" s="19"/>
      <c r="G44" s="19">
        <v>4256</v>
      </c>
      <c r="H44" s="20">
        <v>5.4</v>
      </c>
      <c r="I44" s="17">
        <f t="shared" si="0"/>
        <v>0</v>
      </c>
      <c r="J44" s="17">
        <f t="shared" si="1"/>
        <v>11023.04</v>
      </c>
      <c r="K44" s="33">
        <f t="shared" si="4"/>
        <v>18000</v>
      </c>
      <c r="L44" s="17">
        <f t="shared" si="3"/>
        <v>29023.04</v>
      </c>
      <c r="M44" s="34"/>
      <c r="N44" s="35"/>
    </row>
    <row r="45" s="1" customFormat="1" ht="24.75" customHeight="1" spans="1:14">
      <c r="A45" s="17">
        <v>40</v>
      </c>
      <c r="B45" s="17" t="s">
        <v>18</v>
      </c>
      <c r="C45" s="18" t="s">
        <v>61</v>
      </c>
      <c r="D45" s="19">
        <v>3</v>
      </c>
      <c r="E45" s="20">
        <f>F45+G45</f>
        <v>5235</v>
      </c>
      <c r="F45" s="24"/>
      <c r="G45" s="20">
        <v>5235</v>
      </c>
      <c r="H45" s="20">
        <v>0.9</v>
      </c>
      <c r="I45" s="17">
        <f t="shared" si="0"/>
        <v>0</v>
      </c>
      <c r="J45" s="17">
        <f t="shared" si="1"/>
        <v>13558.65</v>
      </c>
      <c r="K45" s="33">
        <f t="shared" si="4"/>
        <v>13500</v>
      </c>
      <c r="L45" s="17">
        <f t="shared" si="3"/>
        <v>27058.65</v>
      </c>
      <c r="M45" s="34" t="s">
        <v>62</v>
      </c>
      <c r="N45" s="35"/>
    </row>
    <row r="46" s="1" customFormat="1" ht="24.75" customHeight="1" spans="1:14">
      <c r="A46" s="17">
        <v>41</v>
      </c>
      <c r="B46" s="17" t="s">
        <v>18</v>
      </c>
      <c r="C46" s="18" t="s">
        <v>63</v>
      </c>
      <c r="D46" s="19">
        <v>6</v>
      </c>
      <c r="E46" s="20">
        <f>F46+G46</f>
        <v>5326</v>
      </c>
      <c r="F46" s="24"/>
      <c r="G46" s="20">
        <v>5326</v>
      </c>
      <c r="H46" s="20">
        <v>1.05</v>
      </c>
      <c r="I46" s="17">
        <f t="shared" si="0"/>
        <v>0</v>
      </c>
      <c r="J46" s="17">
        <f t="shared" si="1"/>
        <v>13794.34</v>
      </c>
      <c r="K46" s="33">
        <f t="shared" si="4"/>
        <v>27000</v>
      </c>
      <c r="L46" s="17">
        <f t="shared" si="3"/>
        <v>40794.34</v>
      </c>
      <c r="M46" s="34" t="s">
        <v>64</v>
      </c>
      <c r="N46" s="35"/>
    </row>
    <row r="47" s="1" customFormat="1" ht="24.75" customHeight="1" spans="1:14">
      <c r="A47" s="17">
        <v>42</v>
      </c>
      <c r="B47" s="17" t="s">
        <v>18</v>
      </c>
      <c r="C47" s="18" t="s">
        <v>65</v>
      </c>
      <c r="D47" s="19">
        <v>3</v>
      </c>
      <c r="E47" s="20">
        <f>F47+G47</f>
        <v>5326</v>
      </c>
      <c r="F47" s="24"/>
      <c r="G47" s="20">
        <v>5326</v>
      </c>
      <c r="H47" s="20">
        <v>1.05</v>
      </c>
      <c r="I47" s="17">
        <f t="shared" si="0"/>
        <v>0</v>
      </c>
      <c r="J47" s="17">
        <f t="shared" si="1"/>
        <v>13794.34</v>
      </c>
      <c r="K47" s="33">
        <f t="shared" si="4"/>
        <v>13500</v>
      </c>
      <c r="L47" s="17">
        <f t="shared" si="3"/>
        <v>27294.34</v>
      </c>
      <c r="M47" s="34" t="s">
        <v>64</v>
      </c>
      <c r="N47" s="35"/>
    </row>
    <row r="48" s="1" customFormat="1" ht="24.75" customHeight="1" spans="1:14">
      <c r="A48" s="17">
        <v>43</v>
      </c>
      <c r="B48" s="17" t="s">
        <v>18</v>
      </c>
      <c r="C48" s="18" t="s">
        <v>66</v>
      </c>
      <c r="D48" s="19">
        <v>4</v>
      </c>
      <c r="E48" s="20">
        <f>F48+G48</f>
        <v>2835</v>
      </c>
      <c r="F48" s="24"/>
      <c r="G48" s="20">
        <v>2835</v>
      </c>
      <c r="H48" s="20">
        <v>2.1</v>
      </c>
      <c r="I48" s="17">
        <f t="shared" si="0"/>
        <v>0</v>
      </c>
      <c r="J48" s="17">
        <f t="shared" si="1"/>
        <v>7342.65</v>
      </c>
      <c r="K48" s="33">
        <f t="shared" si="4"/>
        <v>18000</v>
      </c>
      <c r="L48" s="17">
        <f t="shared" si="3"/>
        <v>25342.65</v>
      </c>
      <c r="M48" s="36"/>
      <c r="N48" s="35"/>
    </row>
    <row r="49" s="1" customFormat="1" ht="24.75" customHeight="1" spans="1:14">
      <c r="A49" s="17">
        <v>44</v>
      </c>
      <c r="B49" s="17" t="s">
        <v>18</v>
      </c>
      <c r="C49" s="18" t="s">
        <v>67</v>
      </c>
      <c r="D49" s="19">
        <v>2</v>
      </c>
      <c r="E49" s="20">
        <v>4403</v>
      </c>
      <c r="F49" s="24"/>
      <c r="G49" s="20">
        <v>4403</v>
      </c>
      <c r="H49" s="20">
        <v>2.1</v>
      </c>
      <c r="I49" s="17">
        <f t="shared" si="0"/>
        <v>0</v>
      </c>
      <c r="J49" s="17">
        <f t="shared" si="1"/>
        <v>11403.77</v>
      </c>
      <c r="K49" s="33">
        <f t="shared" si="4"/>
        <v>9000</v>
      </c>
      <c r="L49" s="17">
        <f t="shared" si="3"/>
        <v>20403.77</v>
      </c>
      <c r="M49" s="36" t="s">
        <v>68</v>
      </c>
      <c r="N49" s="35"/>
    </row>
    <row r="50" s="1" customFormat="1" ht="24.75" customHeight="1" spans="1:14">
      <c r="A50" s="17">
        <v>45</v>
      </c>
      <c r="B50" s="17" t="s">
        <v>18</v>
      </c>
      <c r="C50" s="18" t="s">
        <v>69</v>
      </c>
      <c r="D50" s="19">
        <v>3</v>
      </c>
      <c r="E50" s="20">
        <f t="shared" ref="E50:E57" si="5">F50+G50</f>
        <v>2534</v>
      </c>
      <c r="F50" s="24"/>
      <c r="G50" s="20">
        <v>2534</v>
      </c>
      <c r="H50" s="20">
        <v>4.2</v>
      </c>
      <c r="I50" s="17">
        <f t="shared" si="0"/>
        <v>0</v>
      </c>
      <c r="J50" s="17">
        <f t="shared" si="1"/>
        <v>6563.06</v>
      </c>
      <c r="K50" s="33">
        <f t="shared" si="4"/>
        <v>13500</v>
      </c>
      <c r="L50" s="17">
        <f t="shared" si="3"/>
        <v>20063.06</v>
      </c>
      <c r="M50" s="36"/>
      <c r="N50" s="35"/>
    </row>
    <row r="51" s="1" customFormat="1" ht="24.75" customHeight="1" spans="1:14">
      <c r="A51" s="17">
        <v>46</v>
      </c>
      <c r="B51" s="17" t="s">
        <v>18</v>
      </c>
      <c r="C51" s="18" t="s">
        <v>70</v>
      </c>
      <c r="D51" s="19">
        <v>1</v>
      </c>
      <c r="E51" s="20">
        <f t="shared" si="5"/>
        <v>634</v>
      </c>
      <c r="F51" s="24"/>
      <c r="G51" s="20">
        <v>634</v>
      </c>
      <c r="H51" s="20">
        <v>1.05</v>
      </c>
      <c r="I51" s="17">
        <f t="shared" si="0"/>
        <v>0</v>
      </c>
      <c r="J51" s="17">
        <f t="shared" si="1"/>
        <v>1642.06</v>
      </c>
      <c r="K51" s="33">
        <f t="shared" si="4"/>
        <v>4500</v>
      </c>
      <c r="L51" s="17">
        <f t="shared" si="3"/>
        <v>6142.06</v>
      </c>
      <c r="M51" s="36"/>
      <c r="N51" s="35"/>
    </row>
    <row r="52" s="1" customFormat="1" ht="24.75" customHeight="1" spans="1:14">
      <c r="A52" s="17">
        <v>47</v>
      </c>
      <c r="B52" s="17" t="s">
        <v>18</v>
      </c>
      <c r="C52" s="18" t="s">
        <v>71</v>
      </c>
      <c r="D52" s="19">
        <v>4</v>
      </c>
      <c r="E52" s="20">
        <f t="shared" si="5"/>
        <v>4203</v>
      </c>
      <c r="F52" s="24"/>
      <c r="G52" s="20">
        <v>4203</v>
      </c>
      <c r="H52" s="20">
        <v>5.25</v>
      </c>
      <c r="I52" s="17">
        <f t="shared" si="0"/>
        <v>0</v>
      </c>
      <c r="J52" s="17">
        <f t="shared" si="1"/>
        <v>10885.77</v>
      </c>
      <c r="K52" s="33">
        <f t="shared" si="4"/>
        <v>18000</v>
      </c>
      <c r="L52" s="17">
        <f t="shared" si="3"/>
        <v>28885.77</v>
      </c>
      <c r="M52" s="36"/>
      <c r="N52" s="35"/>
    </row>
    <row r="53" s="1" customFormat="1" ht="24.75" customHeight="1" spans="1:14">
      <c r="A53" s="17">
        <v>48</v>
      </c>
      <c r="B53" s="17" t="s">
        <v>18</v>
      </c>
      <c r="C53" s="18" t="s">
        <v>72</v>
      </c>
      <c r="D53" s="19">
        <v>2</v>
      </c>
      <c r="E53" s="20">
        <f t="shared" si="5"/>
        <v>1682</v>
      </c>
      <c r="F53" s="24"/>
      <c r="G53" s="20">
        <v>1682</v>
      </c>
      <c r="H53" s="20">
        <v>2.1</v>
      </c>
      <c r="I53" s="17">
        <f t="shared" si="0"/>
        <v>0</v>
      </c>
      <c r="J53" s="17">
        <f t="shared" si="1"/>
        <v>4356.38</v>
      </c>
      <c r="K53" s="33">
        <f t="shared" si="4"/>
        <v>9000</v>
      </c>
      <c r="L53" s="17">
        <f t="shared" si="3"/>
        <v>13356.38</v>
      </c>
      <c r="M53" s="36"/>
      <c r="N53" s="35"/>
    </row>
    <row r="54" s="1" customFormat="1" ht="24.75" customHeight="1" spans="1:14">
      <c r="A54" s="17">
        <v>49</v>
      </c>
      <c r="B54" s="17" t="s">
        <v>18</v>
      </c>
      <c r="C54" s="18" t="s">
        <v>73</v>
      </c>
      <c r="D54" s="19">
        <v>6</v>
      </c>
      <c r="E54" s="20">
        <f t="shared" si="5"/>
        <v>4288</v>
      </c>
      <c r="F54" s="24"/>
      <c r="G54" s="20">
        <v>4288</v>
      </c>
      <c r="H54" s="20">
        <v>2.25</v>
      </c>
      <c r="I54" s="17">
        <f t="shared" si="0"/>
        <v>0</v>
      </c>
      <c r="J54" s="17">
        <f t="shared" si="1"/>
        <v>11105.92</v>
      </c>
      <c r="K54" s="33">
        <f t="shared" si="4"/>
        <v>27000</v>
      </c>
      <c r="L54" s="17">
        <f t="shared" si="3"/>
        <v>38105.92</v>
      </c>
      <c r="M54" s="36" t="s">
        <v>74</v>
      </c>
      <c r="N54" s="35"/>
    </row>
    <row r="55" s="1" customFormat="1" ht="24.75" customHeight="1" spans="1:14">
      <c r="A55" s="17">
        <v>50</v>
      </c>
      <c r="B55" s="17" t="s">
        <v>18</v>
      </c>
      <c r="C55" s="18" t="s">
        <v>75</v>
      </c>
      <c r="D55" s="19">
        <v>5</v>
      </c>
      <c r="E55" s="20">
        <f t="shared" si="5"/>
        <v>3755</v>
      </c>
      <c r="F55" s="24"/>
      <c r="G55" s="20">
        <v>3755</v>
      </c>
      <c r="H55" s="20">
        <v>2.25</v>
      </c>
      <c r="I55" s="17">
        <f t="shared" si="0"/>
        <v>0</v>
      </c>
      <c r="J55" s="17">
        <f t="shared" si="1"/>
        <v>9725.45</v>
      </c>
      <c r="K55" s="33">
        <f t="shared" si="4"/>
        <v>22500</v>
      </c>
      <c r="L55" s="17">
        <f t="shared" si="3"/>
        <v>32225.45</v>
      </c>
      <c r="M55" s="36"/>
      <c r="N55" s="35"/>
    </row>
    <row r="56" s="1" customFormat="1" ht="24.75" customHeight="1" spans="1:14">
      <c r="A56" s="17">
        <v>51</v>
      </c>
      <c r="B56" s="17" t="s">
        <v>18</v>
      </c>
      <c r="C56" s="18" t="s">
        <v>76</v>
      </c>
      <c r="D56" s="19">
        <v>6</v>
      </c>
      <c r="E56" s="20">
        <f t="shared" si="5"/>
        <v>4592</v>
      </c>
      <c r="F56" s="24"/>
      <c r="G56" s="20">
        <v>4592</v>
      </c>
      <c r="H56" s="20">
        <v>4.2</v>
      </c>
      <c r="I56" s="17">
        <f t="shared" si="0"/>
        <v>0</v>
      </c>
      <c r="J56" s="17">
        <f t="shared" si="1"/>
        <v>11893.28</v>
      </c>
      <c r="K56" s="33">
        <f t="shared" si="4"/>
        <v>27000</v>
      </c>
      <c r="L56" s="17">
        <f t="shared" si="3"/>
        <v>38893.28</v>
      </c>
      <c r="M56" s="36"/>
      <c r="N56" s="35"/>
    </row>
    <row r="57" s="1" customFormat="1" ht="24.75" customHeight="1" spans="1:14">
      <c r="A57" s="17">
        <v>52</v>
      </c>
      <c r="B57" s="17" t="s">
        <v>18</v>
      </c>
      <c r="C57" s="18" t="s">
        <v>77</v>
      </c>
      <c r="D57" s="19">
        <v>2</v>
      </c>
      <c r="E57" s="20">
        <f t="shared" si="5"/>
        <v>2296</v>
      </c>
      <c r="F57" s="24"/>
      <c r="G57" s="20">
        <v>2296</v>
      </c>
      <c r="H57" s="20">
        <v>2.1</v>
      </c>
      <c r="I57" s="17">
        <f t="shared" si="0"/>
        <v>0</v>
      </c>
      <c r="J57" s="17">
        <f t="shared" si="1"/>
        <v>5946.64</v>
      </c>
      <c r="K57" s="33">
        <f t="shared" si="4"/>
        <v>9000</v>
      </c>
      <c r="L57" s="17">
        <f t="shared" si="3"/>
        <v>14946.64</v>
      </c>
      <c r="M57" s="36"/>
      <c r="N57" s="35"/>
    </row>
    <row r="58" s="1" customFormat="1" ht="27" customHeight="1" spans="1:14">
      <c r="A58" s="17">
        <v>53</v>
      </c>
      <c r="B58" s="17" t="s">
        <v>18</v>
      </c>
      <c r="C58" s="18" t="s">
        <v>78</v>
      </c>
      <c r="D58" s="19">
        <v>2</v>
      </c>
      <c r="E58" s="20">
        <v>11016</v>
      </c>
      <c r="F58" s="24"/>
      <c r="G58" s="20">
        <v>11016</v>
      </c>
      <c r="H58" s="20">
        <v>8</v>
      </c>
      <c r="I58" s="17">
        <f t="shared" si="0"/>
        <v>0</v>
      </c>
      <c r="J58" s="17">
        <f t="shared" si="1"/>
        <v>28531.44</v>
      </c>
      <c r="K58" s="33">
        <f t="shared" si="4"/>
        <v>9000</v>
      </c>
      <c r="L58" s="17">
        <f t="shared" si="3"/>
        <v>37531.44</v>
      </c>
      <c r="M58" s="36"/>
      <c r="N58" s="35"/>
    </row>
    <row r="59" s="1" customFormat="1" ht="24.75" customHeight="1" spans="1:14">
      <c r="A59" s="17">
        <v>54</v>
      </c>
      <c r="B59" s="17" t="s">
        <v>18</v>
      </c>
      <c r="C59" s="25" t="s">
        <v>79</v>
      </c>
      <c r="D59" s="22">
        <v>2</v>
      </c>
      <c r="E59" s="23">
        <f t="shared" ref="E59:E64" si="6">F59+G59</f>
        <v>1029</v>
      </c>
      <c r="F59" s="26"/>
      <c r="G59" s="17">
        <v>1029</v>
      </c>
      <c r="H59" s="23">
        <v>2.7</v>
      </c>
      <c r="I59" s="17">
        <f t="shared" si="0"/>
        <v>0</v>
      </c>
      <c r="J59" s="17">
        <f t="shared" si="1"/>
        <v>2665.11</v>
      </c>
      <c r="K59" s="33">
        <f t="shared" si="4"/>
        <v>9000</v>
      </c>
      <c r="L59" s="17">
        <f t="shared" si="3"/>
        <v>11665.11</v>
      </c>
      <c r="M59" s="36" t="s">
        <v>80</v>
      </c>
      <c r="N59" s="35"/>
    </row>
    <row r="60" s="1" customFormat="1" ht="24.75" customHeight="1" spans="1:14">
      <c r="A60" s="17">
        <v>55</v>
      </c>
      <c r="B60" s="17" t="s">
        <v>18</v>
      </c>
      <c r="C60" s="18" t="s">
        <v>81</v>
      </c>
      <c r="D60" s="19">
        <v>6</v>
      </c>
      <c r="E60" s="20">
        <f t="shared" si="6"/>
        <v>3084</v>
      </c>
      <c r="F60" s="24"/>
      <c r="G60" s="17">
        <v>3084</v>
      </c>
      <c r="H60" s="20">
        <v>1.8</v>
      </c>
      <c r="I60" s="17">
        <f t="shared" si="0"/>
        <v>0</v>
      </c>
      <c r="J60" s="17">
        <f t="shared" si="1"/>
        <v>7987.56</v>
      </c>
      <c r="K60" s="33">
        <f t="shared" si="4"/>
        <v>27000</v>
      </c>
      <c r="L60" s="17">
        <f t="shared" si="3"/>
        <v>34987.56</v>
      </c>
      <c r="M60" s="36"/>
      <c r="N60" s="35"/>
    </row>
    <row r="61" s="1" customFormat="1" ht="24.75" customHeight="1" spans="1:14">
      <c r="A61" s="17">
        <v>56</v>
      </c>
      <c r="B61" s="17" t="s">
        <v>18</v>
      </c>
      <c r="C61" s="18" t="s">
        <v>82</v>
      </c>
      <c r="D61" s="19">
        <v>5</v>
      </c>
      <c r="E61" s="20">
        <f t="shared" si="6"/>
        <v>3084</v>
      </c>
      <c r="F61" s="24"/>
      <c r="G61" s="17">
        <v>3084</v>
      </c>
      <c r="H61" s="20">
        <v>1.8</v>
      </c>
      <c r="I61" s="17">
        <f t="shared" si="0"/>
        <v>0</v>
      </c>
      <c r="J61" s="17">
        <f t="shared" si="1"/>
        <v>7987.56</v>
      </c>
      <c r="K61" s="33">
        <f t="shared" si="4"/>
        <v>22500</v>
      </c>
      <c r="L61" s="17">
        <f t="shared" si="3"/>
        <v>30487.56</v>
      </c>
      <c r="M61" s="36"/>
      <c r="N61" s="35"/>
    </row>
    <row r="62" s="1" customFormat="1" ht="24.75" customHeight="1" spans="1:14">
      <c r="A62" s="17">
        <v>57</v>
      </c>
      <c r="B62" s="17" t="s">
        <v>18</v>
      </c>
      <c r="C62" s="18" t="s">
        <v>83</v>
      </c>
      <c r="D62" s="19">
        <v>4</v>
      </c>
      <c r="E62" s="20">
        <f t="shared" si="6"/>
        <v>2021</v>
      </c>
      <c r="F62" s="24"/>
      <c r="G62" s="20">
        <v>2021</v>
      </c>
      <c r="H62" s="20">
        <v>3.15</v>
      </c>
      <c r="I62" s="17">
        <f t="shared" si="0"/>
        <v>0</v>
      </c>
      <c r="J62" s="17">
        <f t="shared" si="1"/>
        <v>5234.39</v>
      </c>
      <c r="K62" s="33">
        <f t="shared" si="4"/>
        <v>18000</v>
      </c>
      <c r="L62" s="17">
        <f t="shared" si="3"/>
        <v>23234.39</v>
      </c>
      <c r="M62" s="36"/>
      <c r="N62" s="35"/>
    </row>
    <row r="63" s="1" customFormat="1" ht="24.75" customHeight="1" spans="1:14">
      <c r="A63" s="17">
        <v>58</v>
      </c>
      <c r="B63" s="17" t="s">
        <v>18</v>
      </c>
      <c r="C63" s="18" t="s">
        <v>84</v>
      </c>
      <c r="D63" s="19">
        <v>7</v>
      </c>
      <c r="E63" s="20">
        <f t="shared" si="6"/>
        <v>4043</v>
      </c>
      <c r="F63" s="24"/>
      <c r="G63" s="20">
        <v>4043</v>
      </c>
      <c r="H63" s="20"/>
      <c r="I63" s="17">
        <f t="shared" si="0"/>
        <v>0</v>
      </c>
      <c r="J63" s="17">
        <f t="shared" si="1"/>
        <v>10471.37</v>
      </c>
      <c r="K63" s="33">
        <f t="shared" si="4"/>
        <v>31500</v>
      </c>
      <c r="L63" s="17">
        <f t="shared" si="3"/>
        <v>41971.37</v>
      </c>
      <c r="M63" s="36"/>
      <c r="N63" s="40"/>
    </row>
    <row r="64" s="1" customFormat="1" ht="24.75" customHeight="1" spans="1:14">
      <c r="A64" s="17">
        <v>59</v>
      </c>
      <c r="B64" s="17" t="s">
        <v>18</v>
      </c>
      <c r="C64" s="18" t="s">
        <v>85</v>
      </c>
      <c r="D64" s="19">
        <v>1</v>
      </c>
      <c r="E64" s="20">
        <f t="shared" si="6"/>
        <v>0</v>
      </c>
      <c r="F64" s="24"/>
      <c r="G64" s="20">
        <v>0</v>
      </c>
      <c r="H64" s="20">
        <v>6.3</v>
      </c>
      <c r="I64" s="17">
        <f t="shared" si="0"/>
        <v>0</v>
      </c>
      <c r="J64" s="17">
        <f t="shared" si="1"/>
        <v>0</v>
      </c>
      <c r="K64" s="33">
        <f t="shared" si="4"/>
        <v>4500</v>
      </c>
      <c r="L64" s="17">
        <f t="shared" si="3"/>
        <v>4500</v>
      </c>
      <c r="M64" s="36"/>
      <c r="N64" s="40"/>
    </row>
    <row r="65" s="1" customFormat="1" ht="24.75" customHeight="1" spans="1:14">
      <c r="A65" s="17">
        <v>60</v>
      </c>
      <c r="B65" s="17" t="s">
        <v>18</v>
      </c>
      <c r="C65" s="18" t="s">
        <v>86</v>
      </c>
      <c r="D65" s="19">
        <v>3</v>
      </c>
      <c r="E65" s="20">
        <v>2395</v>
      </c>
      <c r="F65" s="24"/>
      <c r="G65" s="20">
        <v>2395</v>
      </c>
      <c r="H65" s="20">
        <v>4</v>
      </c>
      <c r="I65" s="17">
        <f t="shared" si="0"/>
        <v>0</v>
      </c>
      <c r="J65" s="17">
        <f t="shared" si="1"/>
        <v>6203.05</v>
      </c>
      <c r="K65" s="33">
        <f t="shared" si="4"/>
        <v>13500</v>
      </c>
      <c r="L65" s="17">
        <f t="shared" si="3"/>
        <v>19703.05</v>
      </c>
      <c r="M65" s="36" t="s">
        <v>87</v>
      </c>
      <c r="N65" s="40"/>
    </row>
    <row r="66" s="1" customFormat="1" ht="24.75" customHeight="1" spans="1:14">
      <c r="A66" s="17">
        <v>61</v>
      </c>
      <c r="B66" s="17" t="s">
        <v>18</v>
      </c>
      <c r="C66" s="18" t="s">
        <v>88</v>
      </c>
      <c r="D66" s="19">
        <v>3</v>
      </c>
      <c r="E66" s="20">
        <f>F66+G66</f>
        <v>1197</v>
      </c>
      <c r="F66" s="24"/>
      <c r="G66" s="20">
        <v>1197</v>
      </c>
      <c r="H66" s="20">
        <v>2.1</v>
      </c>
      <c r="I66" s="17">
        <f t="shared" si="0"/>
        <v>0</v>
      </c>
      <c r="J66" s="17">
        <f t="shared" si="1"/>
        <v>3100.23</v>
      </c>
      <c r="K66" s="33">
        <f t="shared" si="4"/>
        <v>13500</v>
      </c>
      <c r="L66" s="17">
        <f t="shared" si="3"/>
        <v>16600.23</v>
      </c>
      <c r="M66" s="36"/>
      <c r="N66" s="40"/>
    </row>
    <row r="67" s="1" customFormat="1" ht="24.75" customHeight="1" spans="1:14">
      <c r="A67" s="17">
        <v>62</v>
      </c>
      <c r="B67" s="17" t="s">
        <v>18</v>
      </c>
      <c r="C67" s="18" t="s">
        <v>89</v>
      </c>
      <c r="D67" s="19">
        <v>5</v>
      </c>
      <c r="E67" s="17">
        <v>3269</v>
      </c>
      <c r="F67" s="19"/>
      <c r="G67" s="17">
        <v>3269</v>
      </c>
      <c r="H67" s="20">
        <v>6.3</v>
      </c>
      <c r="I67" s="17">
        <f t="shared" si="0"/>
        <v>0</v>
      </c>
      <c r="J67" s="17">
        <f t="shared" si="1"/>
        <v>8466.71</v>
      </c>
      <c r="K67" s="33">
        <f t="shared" si="4"/>
        <v>22500</v>
      </c>
      <c r="L67" s="17">
        <f t="shared" si="3"/>
        <v>30966.71</v>
      </c>
      <c r="M67" s="36"/>
      <c r="N67" s="40"/>
    </row>
    <row r="68" s="1" customFormat="1" ht="24.75" customHeight="1" spans="1:14">
      <c r="A68" s="17">
        <v>63</v>
      </c>
      <c r="B68" s="17" t="s">
        <v>18</v>
      </c>
      <c r="C68" s="18" t="s">
        <v>90</v>
      </c>
      <c r="D68" s="19">
        <v>6</v>
      </c>
      <c r="E68" s="17">
        <v>3269</v>
      </c>
      <c r="F68" s="19"/>
      <c r="G68" s="17">
        <v>3269</v>
      </c>
      <c r="H68" s="20">
        <v>3.15</v>
      </c>
      <c r="I68" s="17">
        <f t="shared" si="0"/>
        <v>0</v>
      </c>
      <c r="J68" s="17">
        <f t="shared" si="1"/>
        <v>8466.71</v>
      </c>
      <c r="K68" s="33">
        <f t="shared" si="4"/>
        <v>27000</v>
      </c>
      <c r="L68" s="17">
        <f t="shared" si="3"/>
        <v>35466.71</v>
      </c>
      <c r="M68" s="36"/>
      <c r="N68" s="40"/>
    </row>
    <row r="69" s="1" customFormat="1" ht="24.75" customHeight="1" spans="1:14">
      <c r="A69" s="17">
        <v>64</v>
      </c>
      <c r="B69" s="17" t="s">
        <v>18</v>
      </c>
      <c r="C69" s="18" t="s">
        <v>91</v>
      </c>
      <c r="D69" s="19">
        <v>1</v>
      </c>
      <c r="E69" s="19">
        <v>2855</v>
      </c>
      <c r="F69" s="19"/>
      <c r="G69" s="19">
        <v>2855</v>
      </c>
      <c r="H69" s="20">
        <v>2.1</v>
      </c>
      <c r="I69" s="17">
        <f t="shared" si="0"/>
        <v>0</v>
      </c>
      <c r="J69" s="17">
        <f t="shared" si="1"/>
        <v>7394.45</v>
      </c>
      <c r="K69" s="33">
        <f t="shared" si="4"/>
        <v>4500</v>
      </c>
      <c r="L69" s="17">
        <f t="shared" si="3"/>
        <v>11894.45</v>
      </c>
      <c r="M69" s="36"/>
      <c r="N69" s="40"/>
    </row>
    <row r="70" s="1" customFormat="1" ht="24.75" customHeight="1" spans="1:14">
      <c r="A70" s="17">
        <v>65</v>
      </c>
      <c r="B70" s="17" t="s">
        <v>18</v>
      </c>
      <c r="C70" s="18" t="s">
        <v>92</v>
      </c>
      <c r="D70" s="19">
        <v>5</v>
      </c>
      <c r="E70" s="19">
        <v>3000</v>
      </c>
      <c r="F70" s="19"/>
      <c r="G70" s="19">
        <v>3000</v>
      </c>
      <c r="H70" s="20">
        <v>3.15</v>
      </c>
      <c r="I70" s="17">
        <f t="shared" ref="I70:I88" si="7">ROUND(F70*21.84,2)</f>
        <v>0</v>
      </c>
      <c r="J70" s="17">
        <f t="shared" ref="J70:J88" si="8">ROUND(G70*2.59,2)</f>
        <v>7770</v>
      </c>
      <c r="K70" s="33">
        <f t="shared" si="4"/>
        <v>22500</v>
      </c>
      <c r="L70" s="17">
        <f t="shared" ref="L70:L88" si="9">I70+J70+K70</f>
        <v>30270</v>
      </c>
      <c r="M70" s="36"/>
      <c r="N70" s="40"/>
    </row>
    <row r="71" s="1" customFormat="1" ht="24.75" customHeight="1" spans="1:14">
      <c r="A71" s="17">
        <v>66</v>
      </c>
      <c r="B71" s="17" t="s">
        <v>18</v>
      </c>
      <c r="C71" s="18" t="s">
        <v>93</v>
      </c>
      <c r="D71" s="19">
        <v>5</v>
      </c>
      <c r="E71" s="19">
        <v>3196</v>
      </c>
      <c r="F71" s="19">
        <v>0</v>
      </c>
      <c r="G71" s="19">
        <v>3196</v>
      </c>
      <c r="H71" s="20">
        <v>4.2</v>
      </c>
      <c r="I71" s="17">
        <f t="shared" si="7"/>
        <v>0</v>
      </c>
      <c r="J71" s="17">
        <f t="shared" si="8"/>
        <v>8277.64</v>
      </c>
      <c r="K71" s="33">
        <f t="shared" si="4"/>
        <v>22500</v>
      </c>
      <c r="L71" s="17">
        <f t="shared" si="9"/>
        <v>30777.64</v>
      </c>
      <c r="M71" s="36" t="s">
        <v>94</v>
      </c>
      <c r="N71" s="40"/>
    </row>
    <row r="72" s="1" customFormat="1" ht="24.75" customHeight="1" spans="1:14">
      <c r="A72" s="17">
        <v>67</v>
      </c>
      <c r="B72" s="17" t="s">
        <v>18</v>
      </c>
      <c r="C72" s="18" t="s">
        <v>95</v>
      </c>
      <c r="D72" s="19">
        <v>1</v>
      </c>
      <c r="E72" s="19">
        <v>1597</v>
      </c>
      <c r="F72" s="19"/>
      <c r="G72" s="19">
        <v>1597</v>
      </c>
      <c r="H72" s="20">
        <v>2.1</v>
      </c>
      <c r="I72" s="17">
        <f t="shared" si="7"/>
        <v>0</v>
      </c>
      <c r="J72" s="17">
        <f t="shared" si="8"/>
        <v>4136.23</v>
      </c>
      <c r="K72" s="33">
        <f t="shared" si="4"/>
        <v>4500</v>
      </c>
      <c r="L72" s="17">
        <f t="shared" si="9"/>
        <v>8636.23</v>
      </c>
      <c r="M72" s="36"/>
      <c r="N72" s="40"/>
    </row>
    <row r="73" s="1" customFormat="1" ht="24.75" customHeight="1" spans="1:14">
      <c r="A73" s="17">
        <v>68</v>
      </c>
      <c r="B73" s="17" t="s">
        <v>18</v>
      </c>
      <c r="C73" s="18" t="s">
        <v>96</v>
      </c>
      <c r="D73" s="19">
        <v>3</v>
      </c>
      <c r="E73" s="19">
        <v>2360</v>
      </c>
      <c r="F73" s="19"/>
      <c r="G73" s="19">
        <v>2360</v>
      </c>
      <c r="H73" s="20">
        <v>2.1</v>
      </c>
      <c r="I73" s="17">
        <f t="shared" si="7"/>
        <v>0</v>
      </c>
      <c r="J73" s="17">
        <f t="shared" si="8"/>
        <v>6112.4</v>
      </c>
      <c r="K73" s="33">
        <f t="shared" si="4"/>
        <v>13500</v>
      </c>
      <c r="L73" s="17">
        <f t="shared" si="9"/>
        <v>19612.4</v>
      </c>
      <c r="M73" s="36"/>
      <c r="N73" s="40"/>
    </row>
    <row r="74" s="1" customFormat="1" ht="24.75" customHeight="1" spans="1:14">
      <c r="A74" s="17">
        <v>69</v>
      </c>
      <c r="B74" s="17" t="s">
        <v>18</v>
      </c>
      <c r="C74" s="18" t="s">
        <v>97</v>
      </c>
      <c r="D74" s="19">
        <v>4</v>
      </c>
      <c r="E74" s="19">
        <v>2360</v>
      </c>
      <c r="F74" s="19"/>
      <c r="G74" s="19">
        <v>2360</v>
      </c>
      <c r="H74" s="20">
        <v>2.1</v>
      </c>
      <c r="I74" s="17">
        <f t="shared" si="7"/>
        <v>0</v>
      </c>
      <c r="J74" s="17">
        <f t="shared" si="8"/>
        <v>6112.4</v>
      </c>
      <c r="K74" s="33">
        <f t="shared" si="4"/>
        <v>18000</v>
      </c>
      <c r="L74" s="17">
        <f t="shared" si="9"/>
        <v>24112.4</v>
      </c>
      <c r="M74" s="36"/>
      <c r="N74" s="40"/>
    </row>
    <row r="75" s="1" customFormat="1" ht="24.75" customHeight="1" spans="1:14">
      <c r="A75" s="17">
        <v>70</v>
      </c>
      <c r="B75" s="17" t="s">
        <v>18</v>
      </c>
      <c r="C75" s="18" t="s">
        <v>98</v>
      </c>
      <c r="D75" s="19">
        <v>5</v>
      </c>
      <c r="E75" s="19">
        <v>2360</v>
      </c>
      <c r="F75" s="19"/>
      <c r="G75" s="19">
        <v>2360</v>
      </c>
      <c r="H75" s="20">
        <v>2.1</v>
      </c>
      <c r="I75" s="17">
        <f t="shared" si="7"/>
        <v>0</v>
      </c>
      <c r="J75" s="17">
        <f t="shared" si="8"/>
        <v>6112.4</v>
      </c>
      <c r="K75" s="33">
        <f t="shared" si="4"/>
        <v>22500</v>
      </c>
      <c r="L75" s="17">
        <f t="shared" si="9"/>
        <v>28612.4</v>
      </c>
      <c r="M75" s="36"/>
      <c r="N75" s="40"/>
    </row>
    <row r="76" s="1" customFormat="1" ht="24.75" customHeight="1" spans="1:14">
      <c r="A76" s="17">
        <v>71</v>
      </c>
      <c r="B76" s="17" t="s">
        <v>18</v>
      </c>
      <c r="C76" s="18" t="s">
        <v>99</v>
      </c>
      <c r="D76" s="19">
        <v>4</v>
      </c>
      <c r="E76" s="19">
        <v>2360</v>
      </c>
      <c r="F76" s="19"/>
      <c r="G76" s="19">
        <v>2360</v>
      </c>
      <c r="H76" s="20">
        <v>2.1</v>
      </c>
      <c r="I76" s="17">
        <f t="shared" si="7"/>
        <v>0</v>
      </c>
      <c r="J76" s="17">
        <f t="shared" si="8"/>
        <v>6112.4</v>
      </c>
      <c r="K76" s="33">
        <f t="shared" si="4"/>
        <v>18000</v>
      </c>
      <c r="L76" s="17">
        <f t="shared" si="9"/>
        <v>24112.4</v>
      </c>
      <c r="M76" s="36"/>
      <c r="N76" s="40"/>
    </row>
    <row r="77" s="1" customFormat="1" ht="24.75" customHeight="1" spans="1:14">
      <c r="A77" s="17">
        <v>72</v>
      </c>
      <c r="B77" s="17" t="s">
        <v>18</v>
      </c>
      <c r="C77" s="18" t="s">
        <v>100</v>
      </c>
      <c r="D77" s="19">
        <v>3</v>
      </c>
      <c r="E77" s="19">
        <v>734</v>
      </c>
      <c r="F77" s="19"/>
      <c r="G77" s="19">
        <v>734</v>
      </c>
      <c r="H77" s="20">
        <v>1.05</v>
      </c>
      <c r="I77" s="17">
        <f t="shared" si="7"/>
        <v>0</v>
      </c>
      <c r="J77" s="17">
        <f t="shared" si="8"/>
        <v>1901.06</v>
      </c>
      <c r="K77" s="33">
        <f t="shared" si="4"/>
        <v>13500</v>
      </c>
      <c r="L77" s="17">
        <f t="shared" si="9"/>
        <v>15401.06</v>
      </c>
      <c r="M77" s="36"/>
      <c r="N77" s="40"/>
    </row>
    <row r="78" s="1" customFormat="1" ht="24.75" customHeight="1" spans="1:14">
      <c r="A78" s="17">
        <v>73</v>
      </c>
      <c r="B78" s="17" t="s">
        <v>18</v>
      </c>
      <c r="C78" s="18" t="s">
        <v>101</v>
      </c>
      <c r="D78" s="19">
        <v>5</v>
      </c>
      <c r="E78" s="19">
        <v>1467</v>
      </c>
      <c r="F78" s="19"/>
      <c r="G78" s="19">
        <v>1467</v>
      </c>
      <c r="H78" s="20">
        <v>2.1</v>
      </c>
      <c r="I78" s="17">
        <f t="shared" si="7"/>
        <v>0</v>
      </c>
      <c r="J78" s="17">
        <f t="shared" si="8"/>
        <v>3799.53</v>
      </c>
      <c r="K78" s="33">
        <f t="shared" si="4"/>
        <v>22500</v>
      </c>
      <c r="L78" s="17">
        <f t="shared" si="9"/>
        <v>26299.53</v>
      </c>
      <c r="M78" s="36"/>
      <c r="N78" s="40"/>
    </row>
    <row r="79" s="1" customFormat="1" ht="24.75" customHeight="1" spans="1:14">
      <c r="A79" s="17">
        <v>74</v>
      </c>
      <c r="B79" s="17" t="s">
        <v>18</v>
      </c>
      <c r="C79" s="18" t="s">
        <v>102</v>
      </c>
      <c r="D79" s="19">
        <v>3</v>
      </c>
      <c r="E79" s="19">
        <v>2201</v>
      </c>
      <c r="F79" s="19"/>
      <c r="G79" s="19">
        <v>2201</v>
      </c>
      <c r="H79" s="20">
        <v>3.15</v>
      </c>
      <c r="I79" s="17">
        <f t="shared" si="7"/>
        <v>0</v>
      </c>
      <c r="J79" s="17">
        <f t="shared" si="8"/>
        <v>5700.59</v>
      </c>
      <c r="K79" s="33">
        <f t="shared" si="4"/>
        <v>13500</v>
      </c>
      <c r="L79" s="17">
        <f t="shared" si="9"/>
        <v>19200.59</v>
      </c>
      <c r="M79" s="36"/>
      <c r="N79" s="40"/>
    </row>
    <row r="80" s="1" customFormat="1" ht="24.75" customHeight="1" spans="1:14">
      <c r="A80" s="17">
        <v>75</v>
      </c>
      <c r="B80" s="17" t="s">
        <v>18</v>
      </c>
      <c r="C80" s="18" t="s">
        <v>103</v>
      </c>
      <c r="D80" s="19">
        <v>1</v>
      </c>
      <c r="E80" s="19">
        <v>734</v>
      </c>
      <c r="F80" s="19"/>
      <c r="G80" s="19">
        <v>734</v>
      </c>
      <c r="H80" s="20">
        <v>1.05</v>
      </c>
      <c r="I80" s="17">
        <f t="shared" si="7"/>
        <v>0</v>
      </c>
      <c r="J80" s="17">
        <f t="shared" si="8"/>
        <v>1901.06</v>
      </c>
      <c r="K80" s="33">
        <f t="shared" si="4"/>
        <v>4500</v>
      </c>
      <c r="L80" s="17">
        <f t="shared" si="9"/>
        <v>6401.06</v>
      </c>
      <c r="M80" s="36"/>
      <c r="N80" s="40"/>
    </row>
    <row r="81" s="1" customFormat="1" ht="24.75" customHeight="1" spans="1:14">
      <c r="A81" s="17">
        <v>76</v>
      </c>
      <c r="B81" s="17" t="s">
        <v>18</v>
      </c>
      <c r="C81" s="18" t="s">
        <v>104</v>
      </c>
      <c r="D81" s="19">
        <v>4</v>
      </c>
      <c r="E81" s="41">
        <v>7486</v>
      </c>
      <c r="F81" s="24"/>
      <c r="G81" s="41">
        <v>7486</v>
      </c>
      <c r="H81" s="20">
        <v>10</v>
      </c>
      <c r="I81" s="17">
        <f t="shared" si="7"/>
        <v>0</v>
      </c>
      <c r="J81" s="17">
        <f t="shared" si="8"/>
        <v>19388.74</v>
      </c>
      <c r="K81" s="33">
        <f t="shared" si="4"/>
        <v>18000</v>
      </c>
      <c r="L81" s="17">
        <f t="shared" si="9"/>
        <v>37388.74</v>
      </c>
      <c r="M81" s="36" t="s">
        <v>105</v>
      </c>
      <c r="N81" s="40"/>
    </row>
    <row r="82" s="1" customFormat="1" ht="24.75" customHeight="1" spans="1:14">
      <c r="A82" s="17">
        <v>77</v>
      </c>
      <c r="B82" s="17" t="s">
        <v>18</v>
      </c>
      <c r="C82" s="18" t="s">
        <v>106</v>
      </c>
      <c r="D82" s="19">
        <v>2</v>
      </c>
      <c r="E82" s="20">
        <f>F82+G82</f>
        <v>1034</v>
      </c>
      <c r="F82" s="24"/>
      <c r="G82" s="20">
        <v>1034</v>
      </c>
      <c r="H82" s="20">
        <v>3.15</v>
      </c>
      <c r="I82" s="17">
        <f t="shared" si="7"/>
        <v>0</v>
      </c>
      <c r="J82" s="17">
        <f t="shared" si="8"/>
        <v>2678.06</v>
      </c>
      <c r="K82" s="33">
        <f t="shared" si="4"/>
        <v>9000</v>
      </c>
      <c r="L82" s="17">
        <f t="shared" si="9"/>
        <v>11678.06</v>
      </c>
      <c r="M82" s="36"/>
      <c r="N82" s="40"/>
    </row>
    <row r="83" s="1" customFormat="1" ht="24.75" customHeight="1" spans="1:14">
      <c r="A83" s="17">
        <v>78</v>
      </c>
      <c r="B83" s="17" t="s">
        <v>18</v>
      </c>
      <c r="C83" s="18" t="s">
        <v>107</v>
      </c>
      <c r="D83" s="19">
        <v>3</v>
      </c>
      <c r="E83" s="20">
        <f>F83+G83</f>
        <v>1034</v>
      </c>
      <c r="F83" s="24"/>
      <c r="G83" s="20">
        <v>1034</v>
      </c>
      <c r="H83" s="20">
        <v>0</v>
      </c>
      <c r="I83" s="17">
        <f t="shared" si="7"/>
        <v>0</v>
      </c>
      <c r="J83" s="17">
        <f t="shared" si="8"/>
        <v>2678.06</v>
      </c>
      <c r="K83" s="33">
        <f t="shared" si="4"/>
        <v>13500</v>
      </c>
      <c r="L83" s="17">
        <f t="shared" si="9"/>
        <v>16178.06</v>
      </c>
      <c r="M83" s="36" t="s">
        <v>49</v>
      </c>
      <c r="N83" s="40"/>
    </row>
    <row r="84" s="1" customFormat="1" ht="24.75" customHeight="1" spans="1:14">
      <c r="A84" s="17">
        <v>79</v>
      </c>
      <c r="B84" s="17" t="s">
        <v>18</v>
      </c>
      <c r="C84" s="18" t="s">
        <v>108</v>
      </c>
      <c r="D84" s="19">
        <v>4</v>
      </c>
      <c r="E84" s="19">
        <v>1241</v>
      </c>
      <c r="F84" s="19"/>
      <c r="G84" s="19">
        <v>1241</v>
      </c>
      <c r="H84" s="20">
        <v>2.1</v>
      </c>
      <c r="I84" s="17">
        <f t="shared" si="7"/>
        <v>0</v>
      </c>
      <c r="J84" s="17">
        <f t="shared" si="8"/>
        <v>3214.19</v>
      </c>
      <c r="K84" s="33">
        <f t="shared" si="4"/>
        <v>18000</v>
      </c>
      <c r="L84" s="17">
        <f t="shared" si="9"/>
        <v>21214.19</v>
      </c>
      <c r="M84" s="36"/>
      <c r="N84" s="40"/>
    </row>
    <row r="85" s="1" customFormat="1" ht="24.75" customHeight="1" spans="1:14">
      <c r="A85" s="17">
        <v>80</v>
      </c>
      <c r="B85" s="17" t="s">
        <v>18</v>
      </c>
      <c r="C85" s="18" t="s">
        <v>109</v>
      </c>
      <c r="D85" s="19">
        <v>6</v>
      </c>
      <c r="E85" s="19">
        <v>3030</v>
      </c>
      <c r="F85" s="19"/>
      <c r="G85" s="19">
        <v>3030</v>
      </c>
      <c r="H85" s="20">
        <v>4.2</v>
      </c>
      <c r="I85" s="17">
        <f t="shared" si="7"/>
        <v>0</v>
      </c>
      <c r="J85" s="17">
        <f t="shared" si="8"/>
        <v>7847.7</v>
      </c>
      <c r="K85" s="33">
        <f t="shared" si="4"/>
        <v>27000</v>
      </c>
      <c r="L85" s="17">
        <f t="shared" si="9"/>
        <v>34847.7</v>
      </c>
      <c r="M85" s="36" t="s">
        <v>110</v>
      </c>
      <c r="N85" s="40"/>
    </row>
    <row r="86" s="1" customFormat="1" ht="24.75" customHeight="1" spans="1:14">
      <c r="A86" s="17">
        <v>81</v>
      </c>
      <c r="B86" s="17" t="s">
        <v>18</v>
      </c>
      <c r="C86" s="18" t="s">
        <v>111</v>
      </c>
      <c r="D86" s="19">
        <v>0</v>
      </c>
      <c r="E86" s="19">
        <v>2648</v>
      </c>
      <c r="F86" s="19"/>
      <c r="G86" s="19">
        <v>2648</v>
      </c>
      <c r="H86" s="20">
        <v>3.15</v>
      </c>
      <c r="I86" s="17">
        <f t="shared" si="7"/>
        <v>0</v>
      </c>
      <c r="J86" s="17">
        <f t="shared" si="8"/>
        <v>6858.32</v>
      </c>
      <c r="K86" s="33">
        <f t="shared" si="4"/>
        <v>0</v>
      </c>
      <c r="L86" s="17">
        <f t="shared" si="9"/>
        <v>6858.32</v>
      </c>
      <c r="M86" s="36" t="s">
        <v>112</v>
      </c>
      <c r="N86" s="40"/>
    </row>
    <row r="87" s="1" customFormat="1" ht="24.75" customHeight="1" spans="1:14">
      <c r="A87" s="17">
        <v>82</v>
      </c>
      <c r="B87" s="17" t="s">
        <v>18</v>
      </c>
      <c r="C87" s="18" t="s">
        <v>113</v>
      </c>
      <c r="D87" s="19">
        <v>4</v>
      </c>
      <c r="E87" s="19">
        <v>7627</v>
      </c>
      <c r="F87" s="19"/>
      <c r="G87" s="19">
        <v>7627</v>
      </c>
      <c r="H87" s="20">
        <v>5.25</v>
      </c>
      <c r="I87" s="17">
        <f t="shared" si="7"/>
        <v>0</v>
      </c>
      <c r="J87" s="17">
        <f t="shared" si="8"/>
        <v>19753.93</v>
      </c>
      <c r="K87" s="33">
        <f t="shared" si="4"/>
        <v>18000</v>
      </c>
      <c r="L87" s="17">
        <f t="shared" si="9"/>
        <v>37753.93</v>
      </c>
      <c r="M87" s="17"/>
      <c r="N87" s="40"/>
    </row>
    <row r="88" s="1" customFormat="1" ht="88.5" customHeight="1" spans="1:14">
      <c r="A88" s="17">
        <v>83</v>
      </c>
      <c r="B88" s="17" t="s">
        <v>18</v>
      </c>
      <c r="C88" s="42" t="s">
        <v>114</v>
      </c>
      <c r="D88" s="43"/>
      <c r="E88" s="44">
        <f>F88+G88</f>
        <v>37790</v>
      </c>
      <c r="F88" s="20"/>
      <c r="G88" s="20">
        <v>37790</v>
      </c>
      <c r="H88" s="20"/>
      <c r="I88" s="17">
        <f t="shared" si="7"/>
        <v>0</v>
      </c>
      <c r="J88" s="17">
        <f t="shared" si="8"/>
        <v>97876.1</v>
      </c>
      <c r="K88" s="33">
        <f t="shared" si="4"/>
        <v>0</v>
      </c>
      <c r="L88" s="17">
        <f t="shared" si="9"/>
        <v>97876.1</v>
      </c>
      <c r="M88" s="45" t="s">
        <v>115</v>
      </c>
      <c r="N88" s="40"/>
    </row>
    <row r="89" s="1" customFormat="1" ht="23.25" customHeight="1" spans="1:14">
      <c r="A89" s="17"/>
      <c r="B89" s="17"/>
      <c r="C89" s="17"/>
      <c r="D89" s="33">
        <f t="shared" ref="D89:L89" si="10">SUM(D6:D88)</f>
        <v>296</v>
      </c>
      <c r="E89" s="33">
        <f t="shared" si="10"/>
        <v>300133</v>
      </c>
      <c r="F89" s="33">
        <f t="shared" si="10"/>
        <v>0</v>
      </c>
      <c r="G89" s="33">
        <f t="shared" si="10"/>
        <v>300133</v>
      </c>
      <c r="H89" s="33">
        <f t="shared" si="10"/>
        <v>278.5</v>
      </c>
      <c r="I89" s="33">
        <f t="shared" si="10"/>
        <v>0</v>
      </c>
      <c r="J89" s="33">
        <f t="shared" si="10"/>
        <v>777344.47</v>
      </c>
      <c r="K89" s="33">
        <f t="shared" si="10"/>
        <v>1331250</v>
      </c>
      <c r="L89" s="33">
        <f t="shared" si="10"/>
        <v>2108594.47</v>
      </c>
      <c r="M89" s="46"/>
      <c r="N89" s="47"/>
    </row>
    <row r="95" spans="5:13">
      <c r="E95" s="2"/>
      <c r="F95" s="2"/>
      <c r="G95" s="2"/>
      <c r="H95" s="2"/>
      <c r="I95" s="2"/>
      <c r="J95" s="2"/>
      <c r="K95" s="2"/>
      <c r="L95" s="2"/>
      <c r="M95" s="2"/>
    </row>
  </sheetData>
  <mergeCells count="20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N3:N5"/>
  </mergeCells>
  <pageMargins left="0.551181102362205" right="0.15748031496063" top="0.78740157480315" bottom="0.78740157480315" header="0.118110236220472" footer="0.118110236220472"/>
  <pageSetup paperSize="9" scale="75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芭蕉湾村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Security.</cp:lastModifiedBy>
  <dcterms:created xsi:type="dcterms:W3CDTF">2024-10-21T02:49:00Z</dcterms:created>
  <dcterms:modified xsi:type="dcterms:W3CDTF">2024-10-23T08:16:40Z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376F865CBEE84CC1B9BFD77E331A0BE9_11</vt:lpwstr>
  </property>
  <property fmtid="{D5CDD505-2E9C-101B-9397-08002B2CF9AE}" pid="3" name="KSOProductBuildVer">
    <vt:lpwstr>2052-12.1.0.18276</vt:lpwstr>
  </property>
</Properties>
</file>