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tabRatio="619" firstSheet="1" activeTab="12"/>
  </bookViews>
  <sheets>
    <sheet name="封面" sheetId="1" r:id="rId1"/>
    <sheet name="目录" sheetId="2" r:id="rId2"/>
    <sheet name="1" sheetId="3" r:id="rId3"/>
    <sheet name="2" sheetId="4" r:id="rId4"/>
    <sheet name="3" sheetId="6" r:id="rId5"/>
    <sheet name="4" sheetId="7" r:id="rId6"/>
    <sheet name="5" sheetId="8" r:id="rId7"/>
    <sheet name="6" sheetId="9" r:id="rId8"/>
    <sheet name="7" sheetId="10" r:id="rId9"/>
    <sheet name="8" sheetId="11" r:id="rId10"/>
    <sheet name="9" sheetId="12" r:id="rId11"/>
    <sheet name="10" sheetId="13" r:id="rId12"/>
    <sheet name="11" sheetId="14" r:id="rId13"/>
  </sheets>
  <definedNames>
    <definedName name="_xlnm.Print_Area" localSheetId="2">'1'!$A$2:$D$43</definedName>
    <definedName name="_xlnm.Print_Area" localSheetId="11">'10'!$A$1:$B$5</definedName>
    <definedName name="_xlnm.Print_Area" localSheetId="12">'11'!$A$1:$E$10</definedName>
    <definedName name="_xlnm.Print_Area" localSheetId="3">'2'!$A$1:$B$11</definedName>
    <definedName name="_xlnm.Print_Area" localSheetId="4">'3'!$A$1:$D$36</definedName>
    <definedName name="_xlnm.Print_Area" localSheetId="5">'4'!$A$1:$D$35</definedName>
    <definedName name="_xlnm.Print_Area" localSheetId="6">'5'!$A$1:$J$11</definedName>
    <definedName name="_xlnm.Print_Area" localSheetId="7">'6'!$A$1:$E$39</definedName>
    <definedName name="_xlnm.Print_Area" localSheetId="8">'7'!$A$1:$E$43</definedName>
    <definedName name="_xlnm.Print_Area" localSheetId="9">'8'!$A$1:$H$11</definedName>
    <definedName name="_xlnm.Print_Area" localSheetId="10">'9'!$A$1:$E$46</definedName>
    <definedName name="_xlnm.Print_Area" localSheetId="0">封面!$A$1:$H$29</definedName>
    <definedName name="_xlnm.Print_Titles" localSheetId="2">'1'!$1:$5</definedName>
    <definedName name="_xlnm.Print_Titles" localSheetId="11">'10'!$1:$5</definedName>
    <definedName name="_xlnm.Print_Titles" localSheetId="12">'11'!$1:$5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'9'!$2:$5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<sst xmlns="http://schemas.openxmlformats.org/spreadsheetml/2006/main" count="436" uniqueCount="335">
  <si>
    <t>单位代码：125001</t>
  </si>
  <si>
    <t>单位名称：肃南县康乐镇人民政府</t>
  </si>
  <si>
    <t>部门预算公开表</t>
  </si>
  <si>
    <t>编制日期：2022年4月14日</t>
  </si>
  <si>
    <t>部门领导：吴祎蓉</t>
  </si>
  <si>
    <t>财务负责人：杜永安</t>
  </si>
  <si>
    <t xml:space="preserve">    制表人：王海燕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</si>
  <si>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</si>
  <si>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</si>
  <si>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</si>
  <si>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</si>
  <si>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</si>
  <si>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</si>
  <si>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</si>
  <si>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</si>
  <si>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</si>
  <si>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</si>
  <si>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</si>
  <si>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</si>
  <si>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</si>
  <si>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</si>
  <si>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</si>
  <si>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</si>
  <si>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</si>
  <si>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</si>
  <si>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</si>
  <si>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</si>
  <si>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</si>
  <si>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</si>
  <si>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</si>
  <si>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</si>
  <si>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</si>
  <si>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</si>
  <si>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</si>
  <si>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</si>
  <si>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</si>
  <si>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</si>
  <si>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</si>
  <si>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</si>
  <si>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</si>
  <si>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</si>
  <si>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</si>
  <si>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</si>
  <si>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</si>
  <si>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</si>
  <si>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</si>
  <si>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</si>
  <si>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</si>
  <si>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</si>
  <si>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</si>
  <si>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</si>
  <si>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</si>
  <si>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</si>
  <si>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</si>
  <si>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</si>
  <si>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</si>
  <si>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</si>
  <si>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</si>
  <si>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</si>
  <si>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</si>
  <si>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</si>
  <si>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</si>
  <si>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</si>
  <si>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</si>
  <si>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</si>
  <si>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</si>
  <si>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</si>
  <si>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</si>
  <si>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</si>
  <si>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</si>
  <si>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</si>
  <si>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</si>
  <si>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</si>
  <si>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</si>
  <si>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</si>
  <si>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</si>
  <si>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</si>
  <si>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</si>
  <si>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</si>
  <si>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</si>
  <si>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</si>
  <si>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</si>
  <si>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</si>
  <si>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</si>
  <si>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</si>
  <si>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</si>
  <si>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</si>
  <si>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</si>
  <si>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</si>
  <si>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</si>
  <si>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</si>
  <si>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</si>
  <si>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</si>
  <si>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</si>
  <si>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一般公共服务支出</t>
  </si>
  <si>
    <t xml:space="preserve"> 政府办公厅（室）及相关机构事务</t>
  </si>
  <si>
    <t xml:space="preserve">    行政运行</t>
  </si>
  <si>
    <t xml:space="preserve">    一般行政管理事务</t>
  </si>
  <si>
    <t xml:space="preserve">    其他一般公共服务支出</t>
  </si>
  <si>
    <t>文化旅游体育与传媒支出</t>
  </si>
  <si>
    <t xml:space="preserve">    其他旅游和文化支出</t>
  </si>
  <si>
    <t>社会保障和就业支出</t>
  </si>
  <si>
    <t xml:space="preserve"> 行政事业单位养老支出</t>
  </si>
  <si>
    <t xml:space="preserve">    机关事业单位基本养老保险缴费支出</t>
  </si>
  <si>
    <t xml:space="preserve"> 其他社会保障和就业支出</t>
  </si>
  <si>
    <t xml:space="preserve">    其他社会保障和就业支出</t>
  </si>
  <si>
    <t>卫生健康支出</t>
  </si>
  <si>
    <t xml:space="preserve"> 行政事业单位医疗</t>
  </si>
  <si>
    <t xml:space="preserve">    行政单位医疗</t>
  </si>
  <si>
    <t xml:space="preserve">    公务员医疗补助</t>
  </si>
  <si>
    <t>节能环保支出</t>
  </si>
  <si>
    <t xml:space="preserve">  污染减排</t>
  </si>
  <si>
    <t xml:space="preserve">    减排专项支出</t>
  </si>
  <si>
    <t>城乡社区支出</t>
  </si>
  <si>
    <t xml:space="preserve"> 城乡社区环境卫生</t>
  </si>
  <si>
    <t xml:space="preserve">    城乡社区环境卫生</t>
  </si>
  <si>
    <t>农林水支出</t>
  </si>
  <si>
    <t xml:space="preserve"> 水利</t>
  </si>
  <si>
    <r>
      <rPr>
        <b/>
        <sz val="9"/>
        <color rgb="FF000000"/>
        <rFont val="宋体"/>
        <charset val="134"/>
      </rPr>
      <t xml:space="preserve">  </t>
    </r>
    <r>
      <rPr>
        <sz val="9"/>
        <color rgb="FF000000"/>
        <rFont val="宋体"/>
        <charset val="134"/>
      </rPr>
      <t xml:space="preserve"> 水利工程运行与维护</t>
    </r>
  </si>
  <si>
    <t xml:space="preserve"> 农村综合改革</t>
  </si>
  <si>
    <t xml:space="preserve">    对村民委员会和村党支部的补助</t>
  </si>
  <si>
    <t>住房保障支出</t>
  </si>
  <si>
    <t xml:space="preserve">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</si>
  <si>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</si>
  <si>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</si>
  <si>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</si>
  <si>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</si>
  <si>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</si>
  <si>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</si>
  <si>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</si>
  <si>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</si>
  <si>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</si>
  <si>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</si>
  <si>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</si>
  <si>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</si>
  <si>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</si>
  <si>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</si>
  <si>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</si>
  <si>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</si>
  <si>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</si>
  <si>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</si>
  <si>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</si>
  <si>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</si>
  <si>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</si>
  <si>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</si>
  <si>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</si>
  <si>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</si>
  <si>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</si>
  <si>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</si>
  <si>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</si>
  <si>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</si>
  <si>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</si>
  <si>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</si>
  <si>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</si>
  <si>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</si>
  <si>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</si>
  <si>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</si>
  <si>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</si>
  <si>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</si>
  <si>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</si>
  <si>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</si>
  <si>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</si>
  <si>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</si>
  <si>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</si>
  <si>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</si>
  <si>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</si>
  <si>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 xml:space="preserve">      肃南县康乐镇人民政府</t>
  </si>
  <si>
    <t>一般公共预算支出情况表</t>
  </si>
  <si>
    <t>科目编码</t>
  </si>
  <si>
    <t>科目名称</t>
  </si>
  <si>
    <t>201</t>
  </si>
  <si>
    <t xml:space="preserve">  20103</t>
  </si>
  <si>
    <t xml:space="preserve">    2010301</t>
  </si>
  <si>
    <t xml:space="preserve">    2010302</t>
  </si>
  <si>
    <t xml:space="preserve">    2019999</t>
  </si>
  <si>
    <t xml:space="preserve">  20129</t>
  </si>
  <si>
    <t>群众团体事务</t>
  </si>
  <si>
    <t xml:space="preserve">    2012902</t>
  </si>
  <si>
    <t>207</t>
  </si>
  <si>
    <t xml:space="preserve">    2070199</t>
  </si>
  <si>
    <t>208</t>
  </si>
  <si>
    <t xml:space="preserve">  20805</t>
  </si>
  <si>
    <t xml:space="preserve">    2080505</t>
  </si>
  <si>
    <t xml:space="preserve">  20899</t>
  </si>
  <si>
    <t xml:space="preserve">    2089999</t>
  </si>
  <si>
    <t>210</t>
  </si>
  <si>
    <r>
      <rPr>
        <sz val="9"/>
        <color rgb="FF000000"/>
        <rFont val="宋体"/>
        <charset val="134"/>
      </rPr>
      <t xml:space="preserve"> </t>
    </r>
    <r>
      <rPr>
        <b/>
        <sz val="9"/>
        <color rgb="FF000000"/>
        <rFont val="宋体"/>
        <charset val="134"/>
      </rPr>
      <t xml:space="preserve">  21011</t>
    </r>
  </si>
  <si>
    <t xml:space="preserve">    2101101</t>
  </si>
  <si>
    <t xml:space="preserve">    2101103</t>
  </si>
  <si>
    <t>211</t>
  </si>
  <si>
    <t xml:space="preserve">  21111</t>
  </si>
  <si>
    <t xml:space="preserve">    2111103</t>
  </si>
  <si>
    <t>212</t>
  </si>
  <si>
    <t xml:space="preserve">  21205</t>
  </si>
  <si>
    <t xml:space="preserve">    2120501</t>
  </si>
  <si>
    <t>213</t>
  </si>
  <si>
    <t xml:space="preserve">  21303</t>
  </si>
  <si>
    <t xml:space="preserve">    2130306</t>
  </si>
  <si>
    <t xml:space="preserve">    水利工程运行与维护</t>
  </si>
  <si>
    <t xml:space="preserve">  21307</t>
  </si>
  <si>
    <t xml:space="preserve">    2130705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</si>
  <si>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</si>
  <si>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</si>
  <si>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</si>
  <si>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</si>
  <si>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</si>
  <si>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</si>
  <si>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</si>
  <si>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</si>
  <si>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</si>
  <si>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</si>
  <si>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</si>
  <si>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</si>
  <si>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</si>
  <si>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</si>
  <si>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</si>
  <si>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</si>
  <si>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</si>
  <si>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</si>
  <si>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</si>
  <si>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</si>
  <si>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</si>
  <si>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</si>
  <si>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</si>
  <si>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</si>
  <si>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</si>
  <si>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</si>
  <si>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</si>
  <si>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</si>
  <si>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</si>
  <si>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</si>
  <si>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</si>
  <si>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</si>
  <si>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</si>
  <si>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</si>
  <si>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</si>
  <si>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</si>
  <si>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</si>
  <si>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</si>
  <si>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</si>
  <si>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</si>
  <si>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</si>
  <si>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</si>
  <si>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</si>
  <si>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</si>
  <si>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</si>
  <si>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</si>
  <si>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</si>
  <si>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</si>
  <si>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</si>
  <si>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</si>
  <si>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</si>
  <si>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</si>
  <si>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</si>
  <si>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</si>
  <si>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</si>
  <si>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</si>
  <si>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</si>
  <si>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</si>
  <si>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</si>
  <si>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</si>
  <si>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</si>
  <si>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</si>
  <si>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</si>
  <si>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</si>
  <si>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</si>
  <si>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</si>
  <si>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</si>
  <si>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</si>
  <si>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</si>
  <si>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</si>
  <si>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</si>
  <si>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</si>
  <si>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</si>
  <si>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</si>
  <si>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t xml:space="preserve">  30399</t>
  </si>
  <si>
    <t xml:space="preserve">  其他对个人和家庭的补助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</si>
  <si>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</si>
  <si>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</si>
  <si>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</si>
  <si>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</si>
  <si>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</si>
  <si>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</si>
  <si>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</si>
  <si>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</si>
  <si>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</si>
  <si>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 xml:space="preserve">   肃南县康乐镇人民政府</t>
  </si>
  <si>
    <t>一般公共预算机关运行经费</t>
  </si>
  <si>
    <t>序号</t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</si>
  <si>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</si>
  <si>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</si>
  <si>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</si>
  <si>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</si>
  <si>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</si>
  <si>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</si>
  <si>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</si>
  <si>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</si>
  <si>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</si>
  <si>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</si>
  <si>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</si>
  <si>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</si>
  <si>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</si>
  <si>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</si>
  <si>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</si>
  <si>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</si>
  <si>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</si>
  <si>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差旅费</t>
  </si>
  <si>
    <t>维修（护）费</t>
  </si>
  <si>
    <t>租赁费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</si>
  <si>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</si>
  <si>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</si>
  <si>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</si>
  <si>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</si>
  <si>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</si>
  <si>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</si>
  <si>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其他商品和服务支出</t>
  </si>
  <si>
    <t>离休费</t>
  </si>
  <si>
    <t>退休费</t>
  </si>
  <si>
    <t>生活补助</t>
  </si>
  <si>
    <t>医疗费补助</t>
  </si>
  <si>
    <t>奖励金</t>
  </si>
  <si>
    <t>办公设备购置</t>
  </si>
  <si>
    <t>专用设备购置</t>
  </si>
  <si>
    <t>其他对个人和家庭的补助</t>
  </si>
  <si>
    <t>信息网络及软件购置更新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</si>
  <si>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</si>
  <si>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</si>
  <si>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</si>
  <si>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</si>
  <si>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</si>
  <si>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</si>
  <si>
    <t>转移性支出</t>
  </si>
  <si>
    <t xml:space="preserve">  一般性转移支付</t>
  </si>
  <si>
    <t xml:space="preserve">    公共安全共同财政事权转移支付支出</t>
  </si>
  <si>
    <r>
      <rPr>
        <sz val="9"/>
        <color indexed="8"/>
        <rFont val="宋体"/>
        <charset val="134"/>
      </rPr>
      <t xml:space="preserve">      </t>
    </r>
    <r>
      <rPr>
        <sz val="9"/>
        <color indexed="8"/>
        <rFont val="宋体"/>
        <charset val="134"/>
      </rPr>
      <t>**单位</t>
    </r>
  </si>
</sst>
</file>

<file path=xl/styles.xml><?xml version="1.0" encoding="utf-8"?>
<styleSheet xmlns="http://schemas.openxmlformats.org/spreadsheetml/2006/main">
  <numFmts count="8">
    <numFmt numFmtId="176" formatCode="#,##0.00;[Red]#,##0.00"/>
    <numFmt numFmtId="177" formatCode="#,##0.00_ ;[Red]\-#,##0.00\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0.00_ ;[Red]\-0.00\ "/>
    <numFmt numFmtId="179" formatCode="#,##0.00_);[Red]\(#,##0.00\)"/>
  </numFmts>
  <fonts count="40">
    <font>
      <sz val="10"/>
      <name val="Arial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b/>
      <sz val="9"/>
      <color rgb="FF000000"/>
      <name val="宋体"/>
      <charset val="134"/>
    </font>
    <font>
      <b/>
      <sz val="9"/>
      <color indexed="0"/>
      <name val="宋体"/>
      <charset val="134"/>
    </font>
    <font>
      <sz val="9"/>
      <color rgb="FF000000"/>
      <name val="宋体"/>
      <charset val="134"/>
    </font>
    <font>
      <sz val="9"/>
      <color indexed="0"/>
      <name val="宋体"/>
      <charset val="134"/>
    </font>
    <font>
      <b/>
      <sz val="16"/>
      <color indexed="8"/>
      <name val="宋体"/>
      <charset val="134"/>
    </font>
    <font>
      <u/>
      <sz val="10"/>
      <color rgb="FF800080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0"/>
      <color indexed="12"/>
      <name val="Arial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/>
    <xf numFmtId="42" fontId="24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7" borderId="29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9" fontId="24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33" borderId="36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33" applyNumberFormat="0" applyFill="0" applyAlignment="0" applyProtection="0">
      <alignment vertical="center"/>
    </xf>
    <xf numFmtId="0" fontId="30" fillId="0" borderId="33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2" fillId="21" borderId="34" applyNumberFormat="0" applyAlignment="0" applyProtection="0">
      <alignment vertical="center"/>
    </xf>
    <xf numFmtId="0" fontId="29" fillId="21" borderId="29" applyNumberFormat="0" applyAlignment="0" applyProtection="0">
      <alignment vertical="center"/>
    </xf>
    <xf numFmtId="0" fontId="28" fillId="20" borderId="32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38" fillId="0" borderId="35" applyNumberFormat="0" applyFill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164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4" fontId="5" fillId="0" borderId="2" xfId="0" applyNumberFormat="1" applyFont="1" applyFill="1" applyBorder="1" applyAlignment="1" applyProtection="1">
      <alignment horizontal="right" vertical="center"/>
    </xf>
    <xf numFmtId="4" fontId="5" fillId="0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Fill="1"/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 wrapText="1"/>
    </xf>
    <xf numFmtId="0" fontId="8" fillId="0" borderId="4" xfId="0" applyNumberFormat="1" applyFont="1" applyFill="1" applyBorder="1" applyAlignment="1" applyProtection="1">
      <alignment horizontal="left" vertical="center"/>
    </xf>
    <xf numFmtId="177" fontId="8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8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/>
    <xf numFmtId="3" fontId="5" fillId="0" borderId="7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vertical="center"/>
    </xf>
    <xf numFmtId="177" fontId="5" fillId="0" borderId="8" xfId="0" applyNumberFormat="1" applyFont="1" applyFill="1" applyBorder="1" applyAlignment="1" applyProtection="1">
      <alignment horizontal="right" vertical="center"/>
    </xf>
    <xf numFmtId="177" fontId="5" fillId="0" borderId="8" xfId="0" applyNumberFormat="1" applyFont="1" applyFill="1" applyBorder="1" applyAlignment="1" applyProtection="1">
      <alignment horizontal="right" vertical="center" wrapText="1"/>
    </xf>
    <xf numFmtId="177" fontId="5" fillId="0" borderId="9" xfId="0" applyNumberFormat="1" applyFont="1" applyFill="1" applyBorder="1" applyAlignment="1" applyProtection="1">
      <alignment horizontal="right" vertical="center" wrapText="1"/>
    </xf>
    <xf numFmtId="3" fontId="4" fillId="0" borderId="7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vertical="center"/>
    </xf>
    <xf numFmtId="177" fontId="4" fillId="0" borderId="8" xfId="0" applyNumberFormat="1" applyFont="1" applyFill="1" applyBorder="1" applyAlignment="1" applyProtection="1">
      <alignment horizontal="right" vertical="center"/>
    </xf>
    <xf numFmtId="177" fontId="4" fillId="0" borderId="8" xfId="0" applyNumberFormat="1" applyFont="1" applyFill="1" applyBorder="1" applyAlignment="1" applyProtection="1">
      <alignment horizontal="right" vertical="center" wrapText="1"/>
    </xf>
    <xf numFmtId="177" fontId="4" fillId="0" borderId="9" xfId="0" applyNumberFormat="1" applyFont="1" applyFill="1" applyBorder="1" applyAlignment="1" applyProtection="1">
      <alignment horizontal="right" vertical="center" wrapText="1"/>
    </xf>
    <xf numFmtId="0" fontId="1" fillId="0" borderId="10" xfId="0" applyFont="1" applyBorder="1" applyAlignment="1" applyProtection="1"/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vertical="center"/>
    </xf>
    <xf numFmtId="177" fontId="5" fillId="0" borderId="2" xfId="0" applyNumberFormat="1" applyFont="1" applyFill="1" applyBorder="1" applyAlignment="1" applyProtection="1">
      <alignment horizontal="right" vertical="center" wrapText="1"/>
    </xf>
    <xf numFmtId="177" fontId="5" fillId="0" borderId="3" xfId="0" applyNumberFormat="1" applyFont="1" applyFill="1" applyBorder="1" applyAlignment="1" applyProtection="1">
      <alignment horizontal="right" vertical="center" wrapText="1"/>
    </xf>
    <xf numFmtId="177" fontId="4" fillId="0" borderId="2" xfId="0" applyNumberFormat="1" applyFont="1" applyFill="1" applyBorder="1" applyAlignment="1" applyProtection="1">
      <alignment horizontal="right" vertical="center" wrapText="1"/>
    </xf>
    <xf numFmtId="177" fontId="4" fillId="0" borderId="3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177" fontId="5" fillId="0" borderId="1" xfId="0" applyNumberFormat="1" applyFont="1" applyFill="1" applyBorder="1" applyAlignment="1" applyProtection="1">
      <alignment horizontal="right" vertical="center"/>
    </xf>
    <xf numFmtId="177" fontId="5" fillId="0" borderId="2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177" fontId="4" fillId="0" borderId="2" xfId="0" applyNumberFormat="1" applyFont="1" applyFill="1" applyBorder="1" applyAlignment="1" applyProtection="1">
      <alignment horizontal="right" vertical="center"/>
    </xf>
    <xf numFmtId="49" fontId="5" fillId="0" borderId="2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49" fontId="4" fillId="0" borderId="1" xfId="0" applyNumberFormat="1" applyFont="1" applyFill="1" applyBorder="1" applyAlignment="1" applyProtection="1">
      <alignment vertical="center"/>
    </xf>
    <xf numFmtId="0" fontId="13" fillId="0" borderId="21" xfId="0" applyFont="1" applyFill="1" applyBorder="1" applyAlignment="1">
      <alignment horizontal="left" vertical="center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15" fillId="0" borderId="21" xfId="0" applyFont="1" applyFill="1" applyBorder="1" applyAlignment="1">
      <alignment horizontal="left" vertical="center"/>
    </xf>
    <xf numFmtId="0" fontId="12" fillId="0" borderId="21" xfId="0" applyFont="1" applyFill="1" applyBorder="1" applyAlignment="1">
      <alignment horizontal="left" vertical="center"/>
    </xf>
    <xf numFmtId="0" fontId="3" fillId="0" borderId="22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179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176" fontId="4" fillId="0" borderId="1" xfId="0" applyNumberFormat="1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right" vertical="center"/>
    </xf>
    <xf numFmtId="176" fontId="4" fillId="0" borderId="1" xfId="0" applyNumberFormat="1" applyFont="1" applyFill="1" applyBorder="1" applyAlignment="1" applyProtection="1">
      <alignment horizontal="right" vertical="center" wrapText="1"/>
    </xf>
    <xf numFmtId="176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9" xfId="0" applyNumberFormat="1" applyFont="1" applyFill="1" applyBorder="1" applyAlignment="1" applyProtection="1">
      <alignment horizontal="right" vertical="center" wrapText="1"/>
    </xf>
    <xf numFmtId="0" fontId="4" fillId="0" borderId="12" xfId="0" applyFont="1" applyFill="1" applyBorder="1" applyAlignment="1" applyProtection="1">
      <alignment horizontal="center" vertical="center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3" fillId="0" borderId="0" xfId="50" applyFont="1" applyBorder="1" applyAlignment="1" applyProtection="1">
      <alignment horizontal="center" vertical="center"/>
    </xf>
    <xf numFmtId="178" fontId="4" fillId="0" borderId="3" xfId="51" applyNumberFormat="1" applyFont="1" applyBorder="1" applyAlignment="1" applyProtection="1">
      <alignment horizontal="center" vertical="center"/>
    </xf>
    <xf numFmtId="0" fontId="4" fillId="0" borderId="9" xfId="0" applyNumberFormat="1" applyFont="1" applyBorder="1" applyAlignment="1" applyProtection="1">
      <alignment horizontal="center" vertical="center"/>
    </xf>
    <xf numFmtId="177" fontId="5" fillId="0" borderId="3" xfId="0" applyNumberFormat="1" applyFont="1" applyFill="1" applyBorder="1" applyAlignment="1" applyProtection="1">
      <alignment horizontal="right" vertical="center"/>
    </xf>
    <xf numFmtId="177" fontId="5" fillId="0" borderId="9" xfId="0" applyNumberFormat="1" applyFont="1" applyFill="1" applyBorder="1" applyAlignment="1" applyProtection="1">
      <alignment horizontal="right" vertical="center"/>
    </xf>
    <xf numFmtId="177" fontId="4" fillId="0" borderId="1" xfId="0" applyNumberFormat="1" applyFont="1" applyFill="1" applyBorder="1" applyAlignment="1" applyProtection="1">
      <alignment horizontal="right" vertical="center"/>
    </xf>
    <xf numFmtId="177" fontId="4" fillId="0" borderId="3" xfId="0" applyNumberFormat="1" applyFont="1" applyFill="1" applyBorder="1" applyAlignment="1" applyProtection="1">
      <alignment horizontal="right" vertical="center"/>
    </xf>
    <xf numFmtId="177" fontId="4" fillId="0" borderId="9" xfId="0" applyNumberFormat="1" applyFont="1" applyFill="1" applyBorder="1" applyAlignment="1" applyProtection="1">
      <alignment horizontal="right" vertical="center"/>
    </xf>
    <xf numFmtId="0" fontId="4" fillId="0" borderId="23" xfId="0" applyFont="1" applyBorder="1" applyAlignment="1" applyProtection="1">
      <alignment vertical="center"/>
    </xf>
    <xf numFmtId="0" fontId="4" fillId="0" borderId="23" xfId="0" applyFont="1" applyBorder="1" applyAlignment="1" applyProtection="1"/>
    <xf numFmtId="0" fontId="4" fillId="0" borderId="7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49" fontId="4" fillId="0" borderId="25" xfId="0" applyNumberFormat="1" applyFont="1" applyFill="1" applyBorder="1" applyAlignment="1" applyProtection="1">
      <alignment vertical="center"/>
    </xf>
    <xf numFmtId="177" fontId="4" fillId="0" borderId="24" xfId="0" applyNumberFormat="1" applyFont="1" applyFill="1" applyBorder="1" applyAlignment="1" applyProtection="1">
      <alignment horizontal="right" vertical="center"/>
    </xf>
    <xf numFmtId="0" fontId="2" fillId="0" borderId="0" xfId="49" applyFont="1" applyFill="1"/>
    <xf numFmtId="0" fontId="1" fillId="0" borderId="0" xfId="49" applyFont="1" applyBorder="1" applyAlignment="1" applyProtection="1"/>
    <xf numFmtId="0" fontId="2" fillId="0" borderId="0" xfId="49" applyFont="1"/>
    <xf numFmtId="0" fontId="9" fillId="0" borderId="0" xfId="49" applyFont="1" applyBorder="1" applyAlignment="1" applyProtection="1">
      <alignment vertical="center" wrapText="1"/>
    </xf>
    <xf numFmtId="0" fontId="3" fillId="0" borderId="0" xfId="49" applyFont="1" applyBorder="1" applyAlignment="1" applyProtection="1">
      <alignment horizontal="center" vertical="center"/>
    </xf>
    <xf numFmtId="0" fontId="4" fillId="0" borderId="23" xfId="49" applyFont="1" applyBorder="1" applyAlignment="1" applyProtection="1">
      <alignment vertical="center"/>
    </xf>
    <xf numFmtId="0" fontId="4" fillId="0" borderId="23" xfId="49" applyFont="1" applyBorder="1" applyAlignment="1" applyProtection="1"/>
    <xf numFmtId="0" fontId="4" fillId="0" borderId="0" xfId="49" applyFont="1" applyBorder="1" applyAlignment="1" applyProtection="1"/>
    <xf numFmtId="0" fontId="4" fillId="0" borderId="0" xfId="49" applyFont="1" applyBorder="1" applyAlignment="1" applyProtection="1">
      <alignment horizontal="right" vertical="center"/>
    </xf>
    <xf numFmtId="0" fontId="4" fillId="0" borderId="7" xfId="49" applyFont="1" applyBorder="1" applyAlignment="1" applyProtection="1">
      <alignment horizontal="center" vertical="center"/>
    </xf>
    <xf numFmtId="0" fontId="4" fillId="0" borderId="26" xfId="49" applyFont="1" applyBorder="1" applyAlignment="1" applyProtection="1">
      <alignment horizontal="center" vertical="center"/>
    </xf>
    <xf numFmtId="0" fontId="4" fillId="0" borderId="24" xfId="49" applyFont="1" applyBorder="1" applyAlignment="1" applyProtection="1">
      <alignment horizontal="center" vertical="center"/>
    </xf>
    <xf numFmtId="0" fontId="4" fillId="0" borderId="25" xfId="49" applyFont="1" applyFill="1" applyBorder="1" applyAlignment="1" applyProtection="1">
      <alignment vertical="center"/>
    </xf>
    <xf numFmtId="177" fontId="4" fillId="0" borderId="26" xfId="49" applyNumberFormat="1" applyFont="1" applyFill="1" applyBorder="1" applyAlignment="1" applyProtection="1">
      <alignment horizontal="right" vertical="center"/>
    </xf>
    <xf numFmtId="177" fontId="4" fillId="0" borderId="26" xfId="49" applyNumberFormat="1" applyFont="1" applyFill="1" applyBorder="1" applyAlignment="1" applyProtection="1">
      <alignment vertical="center"/>
    </xf>
    <xf numFmtId="177" fontId="4" fillId="0" borderId="25" xfId="49" applyNumberFormat="1" applyFont="1" applyFill="1" applyBorder="1" applyAlignment="1" applyProtection="1">
      <alignment horizontal="right" vertical="center" wrapText="1"/>
    </xf>
    <xf numFmtId="177" fontId="4" fillId="0" borderId="26" xfId="49" applyNumberFormat="1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vertical="center"/>
    </xf>
    <xf numFmtId="177" fontId="4" fillId="0" borderId="24" xfId="49" applyNumberFormat="1" applyFont="1" applyFill="1" applyBorder="1" applyAlignment="1" applyProtection="1">
      <alignment horizontal="right" vertical="center" wrapText="1"/>
    </xf>
    <xf numFmtId="177" fontId="4" fillId="0" borderId="24" xfId="49" applyNumberFormat="1" applyFont="1" applyFill="1" applyBorder="1" applyAlignment="1" applyProtection="1">
      <alignment vertical="center" wrapText="1"/>
    </xf>
    <xf numFmtId="177" fontId="4" fillId="0" borderId="25" xfId="49" applyNumberFormat="1" applyFont="1" applyFill="1" applyBorder="1" applyAlignment="1" applyProtection="1">
      <alignment vertical="center" wrapText="1"/>
    </xf>
    <xf numFmtId="4" fontId="4" fillId="0" borderId="25" xfId="49" applyNumberFormat="1" applyFont="1" applyFill="1" applyBorder="1" applyAlignment="1" applyProtection="1">
      <alignment vertical="center" wrapText="1"/>
    </xf>
    <xf numFmtId="4" fontId="4" fillId="0" borderId="25" xfId="49" applyNumberFormat="1" applyFont="1" applyFill="1" applyBorder="1" applyAlignment="1" applyProtection="1">
      <alignment wrapText="1"/>
    </xf>
    <xf numFmtId="0" fontId="4" fillId="0" borderId="25" xfId="49" applyFont="1" applyBorder="1" applyAlignment="1" applyProtection="1">
      <alignment vertical="center"/>
    </xf>
    <xf numFmtId="177" fontId="4" fillId="0" borderId="26" xfId="49" applyNumberFormat="1" applyFont="1" applyBorder="1" applyAlignment="1" applyProtection="1">
      <alignment vertical="center"/>
    </xf>
    <xf numFmtId="177" fontId="4" fillId="0" borderId="25" xfId="49" applyNumberFormat="1" applyFont="1" applyBorder="1" applyAlignment="1" applyProtection="1"/>
    <xf numFmtId="0" fontId="4" fillId="0" borderId="25" xfId="49" applyFont="1" applyFill="1" applyBorder="1" applyAlignment="1" applyProtection="1">
      <alignment horizontal="center" vertical="center"/>
    </xf>
    <xf numFmtId="177" fontId="4" fillId="0" borderId="26" xfId="49" applyNumberFormat="1" applyFont="1" applyFill="1" applyBorder="1" applyAlignment="1" applyProtection="1">
      <alignment horizontal="center" vertical="center"/>
    </xf>
    <xf numFmtId="0" fontId="4" fillId="0" borderId="25" xfId="49" applyFont="1" applyBorder="1" applyAlignment="1" applyProtection="1">
      <alignment horizontal="center" vertical="center"/>
    </xf>
    <xf numFmtId="177" fontId="4" fillId="0" borderId="26" xfId="49" applyNumberFormat="1" applyFont="1" applyBorder="1" applyAlignment="1" applyProtection="1">
      <alignment horizontal="center" vertical="center"/>
    </xf>
    <xf numFmtId="4" fontId="4" fillId="0" borderId="26" xfId="49" applyNumberFormat="1" applyFont="1" applyFill="1" applyBorder="1" applyAlignment="1" applyProtection="1">
      <alignment horizontal="right" vertical="center" wrapText="1"/>
    </xf>
    <xf numFmtId="177" fontId="4" fillId="0" borderId="25" xfId="49" applyNumberFormat="1" applyFont="1" applyFill="1" applyBorder="1" applyAlignment="1" applyProtection="1"/>
    <xf numFmtId="177" fontId="4" fillId="0" borderId="26" xfId="49" applyNumberFormat="1" applyFont="1" applyBorder="1" applyAlignment="1" applyProtection="1">
      <alignment horizontal="right" vertical="center" wrapText="1"/>
    </xf>
    <xf numFmtId="177" fontId="4" fillId="0" borderId="26" xfId="49" applyNumberFormat="1" applyFont="1" applyBorder="1" applyAlignment="1" applyProtection="1"/>
    <xf numFmtId="0" fontId="4" fillId="0" borderId="25" xfId="49" applyFont="1" applyBorder="1" applyAlignment="1" applyProtection="1"/>
    <xf numFmtId="177" fontId="4" fillId="0" borderId="21" xfId="49" applyNumberFormat="1" applyFont="1" applyFill="1" applyBorder="1" applyAlignment="1" applyProtection="1">
      <alignment horizontal="right" vertical="center" wrapText="1"/>
    </xf>
    <xf numFmtId="177" fontId="4" fillId="0" borderId="25" xfId="49" applyNumberFormat="1" applyFont="1" applyFill="1" applyBorder="1" applyAlignment="1" applyProtection="1">
      <alignment horizontal="center" vertical="center"/>
    </xf>
    <xf numFmtId="177" fontId="4" fillId="0" borderId="24" xfId="49" applyNumberFormat="1" applyFont="1" applyFill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6" fillId="0" borderId="1" xfId="10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vertical="center"/>
    </xf>
    <xf numFmtId="0" fontId="17" fillId="0" borderId="1" xfId="10" applyFont="1" applyBorder="1" applyAlignment="1" applyProtection="1">
      <alignment vertical="center" wrapText="1"/>
    </xf>
    <xf numFmtId="0" fontId="6" fillId="0" borderId="1" xfId="10" applyFont="1" applyBorder="1" applyAlignment="1" applyProtection="1">
      <alignment vertical="center"/>
    </xf>
    <xf numFmtId="0" fontId="6" fillId="0" borderId="18" xfId="10" applyFont="1" applyBorder="1" applyAlignment="1" applyProtection="1">
      <alignment vertical="center" wrapText="1"/>
    </xf>
    <xf numFmtId="0" fontId="8" fillId="0" borderId="20" xfId="0" applyFont="1" applyBorder="1" applyAlignment="1" applyProtection="1">
      <alignment vertical="center"/>
    </xf>
    <xf numFmtId="0" fontId="8" fillId="0" borderId="20" xfId="0" applyFont="1" applyBorder="1" applyAlignment="1" applyProtection="1"/>
    <xf numFmtId="0" fontId="6" fillId="0" borderId="27" xfId="10" applyFont="1" applyBorder="1" applyAlignment="1" applyProtection="1">
      <alignment vertical="center"/>
    </xf>
    <xf numFmtId="0" fontId="8" fillId="0" borderId="28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/>
  <colors>
    <mruColors>
      <color rgb="000000FF"/>
      <color rgb="00CCCC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showGridLines="0" showZeros="0" workbookViewId="0">
      <selection activeCell="A4" sqref="A4"/>
    </sheetView>
  </sheetViews>
  <sheetFormatPr defaultColWidth="9.13888888888889" defaultRowHeight="12.75" customHeight="1"/>
  <cols>
    <col min="1" max="8" width="17.1388888888889" style="1" customWidth="1"/>
    <col min="9" max="9" width="9" style="1" customWidth="1"/>
    <col min="10" max="16384" width="9.13888888888889" style="3"/>
  </cols>
  <sheetData>
    <row r="1" customHeight="1" spans="1:9">
      <c r="A1"/>
      <c r="B1"/>
      <c r="C1"/>
      <c r="D1"/>
      <c r="E1"/>
      <c r="F1"/>
      <c r="G1"/>
      <c r="H1"/>
      <c r="I1"/>
    </row>
    <row r="2" ht="14.25" customHeight="1" spans="1:1">
      <c r="A2" s="160"/>
    </row>
    <row r="3" ht="18.75" customHeight="1" spans="1:9">
      <c r="A3" s="161" t="s">
        <v>0</v>
      </c>
      <c r="B3" s="162"/>
      <c r="C3" s="161"/>
      <c r="D3" s="161"/>
      <c r="E3" s="161"/>
      <c r="F3" s="161"/>
      <c r="G3" s="161"/>
      <c r="H3" s="161"/>
      <c r="I3"/>
    </row>
    <row r="4" ht="16.5" customHeight="1" spans="1:9">
      <c r="A4" s="161" t="s">
        <v>1</v>
      </c>
      <c r="B4" s="161"/>
      <c r="C4" s="161"/>
      <c r="D4" s="161"/>
      <c r="E4" s="161"/>
      <c r="F4" s="161"/>
      <c r="G4" s="161"/>
      <c r="H4" s="161"/>
      <c r="I4"/>
    </row>
    <row r="5" ht="14.25" customHeight="1" spans="1:9">
      <c r="A5" s="161"/>
      <c r="B5" s="161"/>
      <c r="C5" s="161"/>
      <c r="D5" s="161"/>
      <c r="E5" s="161"/>
      <c r="F5" s="161"/>
      <c r="G5" s="161"/>
      <c r="H5" s="161"/>
      <c r="I5"/>
    </row>
    <row r="6" ht="14.25" customHeight="1" spans="1:9">
      <c r="A6" s="161"/>
      <c r="B6" s="161"/>
      <c r="C6" s="161"/>
      <c r="D6" s="161"/>
      <c r="E6" s="161"/>
      <c r="F6" s="161"/>
      <c r="G6" s="161"/>
      <c r="H6" s="161"/>
      <c r="I6"/>
    </row>
    <row r="7" ht="14.25" customHeight="1" spans="1:9">
      <c r="A7" s="161"/>
      <c r="B7" s="161"/>
      <c r="C7" s="161"/>
      <c r="D7" s="161"/>
      <c r="E7" s="161"/>
      <c r="F7" s="161"/>
      <c r="G7" s="161"/>
      <c r="H7" s="161"/>
      <c r="I7"/>
    </row>
    <row r="8" ht="14.25" customHeight="1" spans="1:9">
      <c r="A8" s="161"/>
      <c r="B8" s="161"/>
      <c r="C8" s="161"/>
      <c r="D8" s="161"/>
      <c r="E8" s="161"/>
      <c r="F8" s="161"/>
      <c r="G8" s="161"/>
      <c r="H8" s="161"/>
      <c r="I8"/>
    </row>
    <row r="9" ht="33" customHeight="1" spans="1:9">
      <c r="A9" s="163" t="s">
        <v>2</v>
      </c>
      <c r="B9" s="163"/>
      <c r="C9" s="163"/>
      <c r="D9" s="163"/>
      <c r="E9" s="163"/>
      <c r="F9" s="163"/>
      <c r="G9" s="163"/>
      <c r="H9" s="163"/>
      <c r="I9"/>
    </row>
    <row r="10" ht="14.25" customHeight="1" spans="1:9">
      <c r="A10" s="161"/>
      <c r="B10" s="161"/>
      <c r="C10" s="161"/>
      <c r="D10" s="161"/>
      <c r="E10" s="161"/>
      <c r="F10" s="161"/>
      <c r="G10" s="161"/>
      <c r="H10" s="161"/>
      <c r="I10"/>
    </row>
    <row r="11" ht="14.25" customHeight="1" spans="1:9">
      <c r="A11" s="161"/>
      <c r="B11" s="161"/>
      <c r="C11" s="161"/>
      <c r="D11" s="161"/>
      <c r="E11" s="161"/>
      <c r="F11" s="161"/>
      <c r="G11" s="161"/>
      <c r="H11" s="161"/>
      <c r="I11"/>
    </row>
    <row r="12" ht="14.25" customHeight="1" spans="1:9">
      <c r="A12" s="161"/>
      <c r="B12" s="161"/>
      <c r="C12" s="161"/>
      <c r="D12" s="161"/>
      <c r="E12" s="161"/>
      <c r="F12" s="161"/>
      <c r="G12" s="161"/>
      <c r="H12" s="161"/>
      <c r="I12"/>
    </row>
    <row r="13" ht="14.25" customHeight="1" spans="1:9">
      <c r="A13" s="161"/>
      <c r="B13" s="161"/>
      <c r="C13" s="161"/>
      <c r="D13" s="161"/>
      <c r="E13" s="161"/>
      <c r="F13" s="161"/>
      <c r="G13" s="161"/>
      <c r="H13" s="161"/>
      <c r="I13"/>
    </row>
    <row r="14" ht="14.25" customHeight="1" spans="1:9">
      <c r="A14" s="161"/>
      <c r="B14" s="161"/>
      <c r="C14" s="161"/>
      <c r="D14" s="161"/>
      <c r="E14" s="161"/>
      <c r="F14" s="161"/>
      <c r="G14" s="161"/>
      <c r="H14" s="161"/>
      <c r="I14"/>
    </row>
    <row r="15" ht="14.25" customHeight="1" spans="1:9">
      <c r="A15" s="161"/>
      <c r="B15" s="161"/>
      <c r="C15" s="161"/>
      <c r="D15" s="161"/>
      <c r="E15" s="161"/>
      <c r="F15" s="161"/>
      <c r="G15" s="161"/>
      <c r="H15" s="161"/>
      <c r="I15"/>
    </row>
    <row r="16" ht="14.25" customHeight="1" spans="1:9">
      <c r="A16" s="161"/>
      <c r="B16" s="161"/>
      <c r="C16" s="161"/>
      <c r="D16" s="161"/>
      <c r="E16" s="161"/>
      <c r="F16" s="161"/>
      <c r="G16" s="161"/>
      <c r="H16" s="161"/>
      <c r="I16"/>
    </row>
    <row r="17" ht="14.25" customHeight="1" spans="1:9">
      <c r="A17" s="161"/>
      <c r="B17" s="161"/>
      <c r="C17" s="161"/>
      <c r="D17" s="161"/>
      <c r="E17" s="161"/>
      <c r="F17" s="161"/>
      <c r="G17" s="161"/>
      <c r="H17" s="161"/>
      <c r="I17"/>
    </row>
    <row r="18" ht="14.25" customHeight="1" spans="1:9">
      <c r="A18" s="161"/>
      <c r="B18" s="161"/>
      <c r="C18" s="161"/>
      <c r="D18" s="161"/>
      <c r="E18" s="161"/>
      <c r="F18" s="161"/>
      <c r="G18" s="161"/>
      <c r="H18" s="161"/>
      <c r="I18"/>
    </row>
    <row r="19" ht="14.25" customHeight="1" spans="1:9">
      <c r="A19" s="162" t="s">
        <v>3</v>
      </c>
      <c r="B19" s="161"/>
      <c r="C19" s="161"/>
      <c r="D19" s="161"/>
      <c r="E19" s="161"/>
      <c r="F19" s="161"/>
      <c r="G19" s="161"/>
      <c r="H19" s="161"/>
      <c r="I19"/>
    </row>
    <row r="20" ht="14.25" customHeight="1" spans="1:9">
      <c r="A20" s="161"/>
      <c r="B20" s="161"/>
      <c r="C20" s="161"/>
      <c r="D20" s="161"/>
      <c r="E20" s="161"/>
      <c r="F20" s="161"/>
      <c r="G20" s="161"/>
      <c r="H20" s="161"/>
      <c r="I20"/>
    </row>
    <row r="21" ht="14.25" customHeight="1" spans="1:9">
      <c r="A21" s="161"/>
      <c r="B21" s="161"/>
      <c r="C21" s="161"/>
      <c r="D21" s="161"/>
      <c r="E21" s="161"/>
      <c r="F21" s="161"/>
      <c r="G21" s="161"/>
      <c r="I21"/>
    </row>
    <row r="22" ht="14.25" customHeight="1" spans="1:9">
      <c r="A22" s="161"/>
      <c r="B22" s="161" t="s">
        <v>4</v>
      </c>
      <c r="E22" s="161" t="s">
        <v>5</v>
      </c>
      <c r="G22" s="161" t="s">
        <v>6</v>
      </c>
      <c r="I22"/>
    </row>
    <row r="23" ht="15.75" customHeight="1" spans="2:2">
      <c r="B23" s="161" t="s">
        <v>7</v>
      </c>
    </row>
  </sheetData>
  <sheetProtection formatCells="0" formatColumns="0" formatRows="0"/>
  <mergeCells count="2">
    <mergeCell ref="A9:H9"/>
    <mergeCell ref="A19:H19"/>
  </mergeCells>
  <pageMargins left="0.49" right="0.46" top="0.984251968503937" bottom="0.984251968503937" header="0.511811023622047" footer="0.511811023622047"/>
  <pageSetup paperSize="9" scale="95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showGridLines="0" showZeros="0" workbookViewId="0">
      <selection activeCell="C15" sqref="C15"/>
    </sheetView>
  </sheetViews>
  <sheetFormatPr defaultColWidth="9.13888888888889" defaultRowHeight="12.75" customHeight="1" outlineLevelCol="7"/>
  <cols>
    <col min="1" max="1" width="49.287037037037" style="1" customWidth="1"/>
    <col min="2" max="8" width="10.5740740740741" style="1" customWidth="1"/>
    <col min="9" max="16384" width="9.13888888888889" style="3"/>
  </cols>
  <sheetData>
    <row r="1" ht="24.75" customHeight="1" spans="1:1">
      <c r="A1" s="39" t="s">
        <v>28</v>
      </c>
    </row>
    <row r="2" ht="24.75" customHeight="1" spans="1:8">
      <c r="A2" s="4" t="s">
        <v>277</v>
      </c>
      <c r="B2" s="4"/>
      <c r="C2" s="4"/>
      <c r="D2" s="4"/>
      <c r="E2" s="4"/>
      <c r="F2" s="4"/>
      <c r="G2" s="4"/>
      <c r="H2" s="4"/>
    </row>
    <row r="3" ht="24.75" customHeight="1" spans="8:8">
      <c r="H3" s="5" t="s">
        <v>30</v>
      </c>
    </row>
    <row r="4" ht="24.75" customHeight="1" spans="1:8">
      <c r="A4" s="40" t="s">
        <v>163</v>
      </c>
      <c r="B4" s="41" t="s">
        <v>278</v>
      </c>
      <c r="C4" s="42"/>
      <c r="D4" s="42"/>
      <c r="E4" s="42"/>
      <c r="F4" s="43"/>
      <c r="G4" s="44" t="s">
        <v>279</v>
      </c>
      <c r="H4" s="45" t="s">
        <v>280</v>
      </c>
    </row>
    <row r="5" ht="24.75" customHeight="1" spans="1:8">
      <c r="A5" s="46"/>
      <c r="B5" s="44" t="s">
        <v>93</v>
      </c>
      <c r="C5" s="44" t="s">
        <v>281</v>
      </c>
      <c r="D5" s="44" t="s">
        <v>282</v>
      </c>
      <c r="E5" s="47" t="s">
        <v>283</v>
      </c>
      <c r="F5" s="48"/>
      <c r="G5" s="49"/>
      <c r="H5" s="50"/>
    </row>
    <row r="6" ht="24.75" customHeight="1" spans="1:8">
      <c r="A6" s="51"/>
      <c r="B6" s="52"/>
      <c r="C6" s="52"/>
      <c r="D6" s="52"/>
      <c r="E6" s="47" t="s">
        <v>284</v>
      </c>
      <c r="F6" s="47" t="s">
        <v>285</v>
      </c>
      <c r="G6" s="52"/>
      <c r="H6" s="53"/>
    </row>
    <row r="7" s="12" customFormat="1" ht="24.75" customHeight="1" spans="1:8">
      <c r="A7" s="54" t="s">
        <v>93</v>
      </c>
      <c r="B7" s="55"/>
      <c r="C7" s="55"/>
      <c r="D7" s="55"/>
      <c r="E7" s="55"/>
      <c r="F7" s="55"/>
      <c r="G7" s="55"/>
      <c r="H7" s="56"/>
    </row>
    <row r="8" ht="24.75" customHeight="1" spans="1:8">
      <c r="A8" s="13" t="s">
        <v>286</v>
      </c>
      <c r="B8" s="55">
        <v>6</v>
      </c>
      <c r="C8" s="55"/>
      <c r="D8" s="55">
        <v>6</v>
      </c>
      <c r="E8" s="55"/>
      <c r="F8" s="55"/>
      <c r="G8" s="55">
        <v>4</v>
      </c>
      <c r="H8" s="56">
        <v>4</v>
      </c>
    </row>
    <row r="9" ht="24.75" customHeight="1" spans="1:8">
      <c r="A9" s="13"/>
      <c r="B9" s="57"/>
      <c r="C9" s="57"/>
      <c r="D9" s="57"/>
      <c r="E9" s="57"/>
      <c r="F9" s="57"/>
      <c r="G9" s="57"/>
      <c r="H9" s="58"/>
    </row>
    <row r="10" ht="24.75" customHeight="1" spans="1:8">
      <c r="A10" s="13"/>
      <c r="B10" s="57"/>
      <c r="C10" s="57"/>
      <c r="D10" s="57"/>
      <c r="E10" s="57"/>
      <c r="F10" s="57"/>
      <c r="G10" s="57"/>
      <c r="H10" s="58"/>
    </row>
    <row r="11" ht="24.75" customHeight="1" spans="1:8">
      <c r="A11" s="13"/>
      <c r="B11" s="57"/>
      <c r="C11" s="57"/>
      <c r="D11" s="57"/>
      <c r="E11" s="57"/>
      <c r="F11" s="57"/>
      <c r="G11" s="57"/>
      <c r="H11" s="58"/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51"/>
  <sheetViews>
    <sheetView showGridLines="0" showZeros="0" workbookViewId="0">
      <selection activeCell="D38" sqref="D38"/>
    </sheetView>
  </sheetViews>
  <sheetFormatPr defaultColWidth="9.13888888888889" defaultRowHeight="12.75" customHeight="1" outlineLevelCol="6"/>
  <cols>
    <col min="1" max="1" width="8" style="1" customWidth="1"/>
    <col min="2" max="2" width="32.4259259259259" style="1" customWidth="1"/>
    <col min="3" max="5" width="17.8611111111111" style="1" customWidth="1"/>
    <col min="6" max="7" width="6.86111111111111" style="1" customWidth="1"/>
    <col min="8" max="16384" width="9.13888888888889" style="3"/>
  </cols>
  <sheetData>
    <row r="1" ht="24.95" customHeight="1" spans="1:2">
      <c r="A1" s="25" t="s">
        <v>28</v>
      </c>
      <c r="B1" s="26"/>
    </row>
    <row r="2" ht="24.95" customHeight="1" spans="1:5">
      <c r="A2" s="4" t="s">
        <v>287</v>
      </c>
      <c r="B2" s="4"/>
      <c r="C2" s="4"/>
      <c r="D2" s="4"/>
      <c r="E2" s="4"/>
    </row>
    <row r="3" ht="24.95" customHeight="1" spans="5:5">
      <c r="E3" s="5" t="s">
        <v>30</v>
      </c>
    </row>
    <row r="4" ht="24.95" customHeight="1" spans="1:5">
      <c r="A4" s="6" t="s">
        <v>288</v>
      </c>
      <c r="B4" s="7" t="s">
        <v>33</v>
      </c>
      <c r="C4" s="7" t="s">
        <v>93</v>
      </c>
      <c r="D4" s="7" t="s">
        <v>89</v>
      </c>
      <c r="E4" s="8" t="s">
        <v>90</v>
      </c>
    </row>
    <row r="5" ht="19.5" customHeight="1" spans="1:5">
      <c r="A5" s="6" t="s">
        <v>92</v>
      </c>
      <c r="B5" s="7" t="s">
        <v>92</v>
      </c>
      <c r="C5" s="7">
        <v>1</v>
      </c>
      <c r="D5" s="7">
        <v>2</v>
      </c>
      <c r="E5" s="8">
        <v>3</v>
      </c>
    </row>
    <row r="6" s="12" customFormat="1" ht="24.95" customHeight="1" spans="1:7">
      <c r="A6" s="27">
        <f t="shared" ref="A6:A18" si="0">ROW()-5</f>
        <v>1</v>
      </c>
      <c r="B6" s="28" t="s">
        <v>93</v>
      </c>
      <c r="C6" s="29">
        <f t="shared" ref="C6:C15" si="1">D6+E6</f>
        <v>1688.35</v>
      </c>
      <c r="D6" s="30">
        <f>D7+D8+D9+D10+D11+D12+D13+D14+D16+D17+D18+D19+D20+D21+D22+D23+D24+D25+D26+D27+D28+D29+D30+D31+D32+D33+D34+D35+D36+D38+D37+D39+D40+D41+D42+D43+D44+D46+D15</f>
        <v>1435.56</v>
      </c>
      <c r="E6" s="31">
        <f>E7+E8+E9+E10+E11+E12+E13+E14+E15+E16+E17+E18+E19+E20+E21+E22+E23+E24+E25+E267+E26+E27+E28+E29+E30+E31+E32+E33++E34+E35+E36+E37+E38+E39+E40+E41+E42+E43+E44+E46+E45</f>
        <v>252.79</v>
      </c>
      <c r="F6" s="2"/>
      <c r="G6" s="2"/>
    </row>
    <row r="7" ht="24.95" customHeight="1" spans="1:5">
      <c r="A7" s="32">
        <f t="shared" si="0"/>
        <v>2</v>
      </c>
      <c r="B7" s="33" t="s">
        <v>289</v>
      </c>
      <c r="C7" s="34">
        <f t="shared" si="1"/>
        <v>238.89</v>
      </c>
      <c r="D7" s="35">
        <v>236.09</v>
      </c>
      <c r="E7" s="36">
        <v>2.8</v>
      </c>
    </row>
    <row r="8" ht="24.95" customHeight="1" spans="1:5">
      <c r="A8" s="32">
        <f t="shared" si="0"/>
        <v>3</v>
      </c>
      <c r="B8" s="33" t="s">
        <v>290</v>
      </c>
      <c r="C8" s="34">
        <f t="shared" si="1"/>
        <v>302.46</v>
      </c>
      <c r="D8" s="35">
        <v>302.46</v>
      </c>
      <c r="E8" s="36"/>
    </row>
    <row r="9" ht="24.95" customHeight="1" spans="1:5">
      <c r="A9" s="32">
        <f t="shared" si="0"/>
        <v>4</v>
      </c>
      <c r="B9" s="33" t="s">
        <v>291</v>
      </c>
      <c r="C9" s="34">
        <f t="shared" si="1"/>
        <v>16.12</v>
      </c>
      <c r="D9" s="35">
        <v>8.06</v>
      </c>
      <c r="E9" s="36">
        <v>8.06</v>
      </c>
    </row>
    <row r="10" ht="24.95" customHeight="1" spans="1:5">
      <c r="A10" s="32">
        <f t="shared" si="0"/>
        <v>5</v>
      </c>
      <c r="B10" s="33" t="s">
        <v>292</v>
      </c>
      <c r="C10" s="34">
        <f t="shared" si="1"/>
        <v>81.1</v>
      </c>
      <c r="D10" s="35">
        <v>81.1</v>
      </c>
      <c r="E10" s="36"/>
    </row>
    <row r="11" ht="24.95" customHeight="1" spans="1:5">
      <c r="A11" s="32">
        <f t="shared" si="0"/>
        <v>6</v>
      </c>
      <c r="B11" s="33" t="s">
        <v>293</v>
      </c>
      <c r="C11" s="34">
        <f t="shared" si="1"/>
        <v>34.52</v>
      </c>
      <c r="D11" s="35">
        <v>34.52</v>
      </c>
      <c r="E11" s="36"/>
    </row>
    <row r="12" ht="24.95" customHeight="1" spans="1:5">
      <c r="A12" s="32">
        <f t="shared" si="0"/>
        <v>7</v>
      </c>
      <c r="B12" s="33" t="s">
        <v>294</v>
      </c>
      <c r="C12" s="34">
        <f t="shared" si="1"/>
        <v>16.01</v>
      </c>
      <c r="D12" s="35">
        <v>16.01</v>
      </c>
      <c r="E12" s="36"/>
    </row>
    <row r="13" ht="24.95" customHeight="1" spans="1:5">
      <c r="A13" s="32">
        <f t="shared" si="0"/>
        <v>8</v>
      </c>
      <c r="B13" s="33" t="s">
        <v>295</v>
      </c>
      <c r="C13" s="34">
        <f t="shared" si="1"/>
        <v>6.1</v>
      </c>
      <c r="D13" s="35">
        <v>6.1</v>
      </c>
      <c r="E13" s="36"/>
    </row>
    <row r="14" ht="24.95" customHeight="1" spans="1:5">
      <c r="A14" s="32">
        <f t="shared" si="0"/>
        <v>9</v>
      </c>
      <c r="B14" s="33" t="s">
        <v>296</v>
      </c>
      <c r="C14" s="34">
        <f t="shared" si="1"/>
        <v>61.71</v>
      </c>
      <c r="D14" s="35">
        <v>61.71</v>
      </c>
      <c r="E14" s="36"/>
    </row>
    <row r="15" ht="24.95" customHeight="1" spans="1:5">
      <c r="A15" s="32">
        <f t="shared" si="0"/>
        <v>10</v>
      </c>
      <c r="B15" s="33" t="s">
        <v>297</v>
      </c>
      <c r="C15" s="34">
        <f t="shared" si="1"/>
        <v>299.59</v>
      </c>
      <c r="D15" s="35">
        <v>299.59</v>
      </c>
      <c r="E15" s="36"/>
    </row>
    <row r="16" ht="24.95" customHeight="1" spans="1:5">
      <c r="A16" s="32">
        <f t="shared" si="0"/>
        <v>11</v>
      </c>
      <c r="B16" s="33" t="s">
        <v>298</v>
      </c>
      <c r="C16" s="34">
        <f t="shared" ref="C16:C45" si="2">D16+E16</f>
        <v>217.23</v>
      </c>
      <c r="D16" s="35">
        <v>59.93</v>
      </c>
      <c r="E16" s="36">
        <v>157.3</v>
      </c>
    </row>
    <row r="17" ht="24.95" customHeight="1" spans="1:5">
      <c r="A17" s="32">
        <f t="shared" si="0"/>
        <v>12</v>
      </c>
      <c r="B17" s="33" t="s">
        <v>299</v>
      </c>
      <c r="C17" s="34">
        <f t="shared" si="2"/>
        <v>10.38</v>
      </c>
      <c r="D17" s="35">
        <v>0.38</v>
      </c>
      <c r="E17" s="36">
        <v>10</v>
      </c>
    </row>
    <row r="18" ht="24.95" customHeight="1" spans="1:5">
      <c r="A18" s="32">
        <f t="shared" si="0"/>
        <v>13</v>
      </c>
      <c r="B18" s="33" t="s">
        <v>300</v>
      </c>
      <c r="C18" s="34">
        <f t="shared" si="2"/>
        <v>0</v>
      </c>
      <c r="D18" s="35"/>
      <c r="E18" s="36"/>
    </row>
    <row r="19" ht="24.95" customHeight="1" spans="1:5">
      <c r="A19" s="32">
        <f t="shared" ref="A16:A45" si="3">ROW()-5</f>
        <v>14</v>
      </c>
      <c r="B19" s="33" t="s">
        <v>301</v>
      </c>
      <c r="C19" s="34">
        <f t="shared" si="2"/>
        <v>0</v>
      </c>
      <c r="D19" s="35"/>
      <c r="E19" s="36"/>
    </row>
    <row r="20" ht="24.95" customHeight="1" spans="1:5">
      <c r="A20" s="32">
        <f t="shared" si="3"/>
        <v>15</v>
      </c>
      <c r="B20" s="33" t="s">
        <v>302</v>
      </c>
      <c r="C20" s="34">
        <f t="shared" si="2"/>
        <v>0</v>
      </c>
      <c r="D20" s="35"/>
      <c r="E20" s="36"/>
    </row>
    <row r="21" ht="24.95" customHeight="1" spans="1:5">
      <c r="A21" s="32">
        <f t="shared" si="3"/>
        <v>16</v>
      </c>
      <c r="B21" s="33" t="s">
        <v>303</v>
      </c>
      <c r="C21" s="34">
        <f t="shared" si="2"/>
        <v>0.88</v>
      </c>
      <c r="D21" s="35">
        <v>0.88</v>
      </c>
      <c r="E21" s="36"/>
    </row>
    <row r="22" ht="24.95" customHeight="1" spans="1:5">
      <c r="A22" s="32">
        <f t="shared" si="3"/>
        <v>17</v>
      </c>
      <c r="B22" s="33" t="s">
        <v>304</v>
      </c>
      <c r="C22" s="34">
        <f t="shared" si="2"/>
        <v>4.38</v>
      </c>
      <c r="D22" s="35">
        <v>4.38</v>
      </c>
      <c r="E22" s="36"/>
    </row>
    <row r="23" ht="24.95" customHeight="1" spans="1:5">
      <c r="A23" s="32">
        <f t="shared" si="3"/>
        <v>18</v>
      </c>
      <c r="B23" s="33" t="s">
        <v>305</v>
      </c>
      <c r="C23" s="34">
        <f t="shared" si="2"/>
        <v>22.98</v>
      </c>
      <c r="D23" s="35">
        <v>22.98</v>
      </c>
      <c r="E23" s="36"/>
    </row>
    <row r="24" ht="24.95" customHeight="1" spans="1:5">
      <c r="A24" s="32">
        <f t="shared" si="3"/>
        <v>19</v>
      </c>
      <c r="B24" s="33" t="s">
        <v>306</v>
      </c>
      <c r="C24" s="34">
        <f t="shared" si="2"/>
        <v>6.28</v>
      </c>
      <c r="D24" s="35">
        <v>6.28</v>
      </c>
      <c r="E24" s="36"/>
    </row>
    <row r="25" ht="24.95" customHeight="1" spans="1:5">
      <c r="A25" s="32">
        <f t="shared" si="3"/>
        <v>20</v>
      </c>
      <c r="B25" s="33" t="s">
        <v>281</v>
      </c>
      <c r="C25" s="34">
        <f t="shared" si="2"/>
        <v>0</v>
      </c>
      <c r="D25" s="35"/>
      <c r="E25" s="36"/>
    </row>
    <row r="26" ht="24.95" customHeight="1" spans="1:5">
      <c r="A26" s="32">
        <f t="shared" si="3"/>
        <v>21</v>
      </c>
      <c r="B26" s="33" t="s">
        <v>307</v>
      </c>
      <c r="C26" s="34">
        <f t="shared" si="2"/>
        <v>63</v>
      </c>
      <c r="D26" s="35">
        <v>60</v>
      </c>
      <c r="E26" s="36">
        <v>3</v>
      </c>
    </row>
    <row r="27" ht="24.95" customHeight="1" spans="1:5">
      <c r="A27" s="32">
        <f t="shared" si="3"/>
        <v>22</v>
      </c>
      <c r="B27" s="33" t="s">
        <v>308</v>
      </c>
      <c r="C27" s="34">
        <f t="shared" si="2"/>
        <v>0</v>
      </c>
      <c r="D27" s="35"/>
      <c r="E27" s="36"/>
    </row>
    <row r="28" ht="24.95" customHeight="1" spans="1:5">
      <c r="A28" s="32">
        <f t="shared" si="3"/>
        <v>23</v>
      </c>
      <c r="B28" s="33" t="s">
        <v>279</v>
      </c>
      <c r="C28" s="34">
        <f t="shared" si="2"/>
        <v>4</v>
      </c>
      <c r="D28" s="35">
        <v>4</v>
      </c>
      <c r="E28" s="36"/>
    </row>
    <row r="29" ht="24.95" customHeight="1" spans="1:5">
      <c r="A29" s="32">
        <f t="shared" si="3"/>
        <v>24</v>
      </c>
      <c r="B29" s="33" t="s">
        <v>280</v>
      </c>
      <c r="C29" s="34">
        <f t="shared" si="2"/>
        <v>4</v>
      </c>
      <c r="D29" s="35">
        <v>4</v>
      </c>
      <c r="E29" s="36"/>
    </row>
    <row r="30" ht="24.95" customHeight="1" spans="1:5">
      <c r="A30" s="32">
        <f t="shared" si="3"/>
        <v>25</v>
      </c>
      <c r="B30" s="33" t="s">
        <v>282</v>
      </c>
      <c r="C30" s="34">
        <f t="shared" si="2"/>
        <v>6</v>
      </c>
      <c r="D30" s="35">
        <v>6</v>
      </c>
      <c r="E30" s="36"/>
    </row>
    <row r="31" ht="24.95" customHeight="1" spans="1:5">
      <c r="A31" s="32">
        <f t="shared" si="3"/>
        <v>26</v>
      </c>
      <c r="B31" s="33" t="s">
        <v>309</v>
      </c>
      <c r="C31" s="34">
        <f t="shared" si="2"/>
        <v>0</v>
      </c>
      <c r="D31" s="35"/>
      <c r="E31" s="36"/>
    </row>
    <row r="32" ht="24.95" customHeight="1" spans="1:5">
      <c r="A32" s="32">
        <f t="shared" si="3"/>
        <v>27</v>
      </c>
      <c r="B32" s="33" t="s">
        <v>310</v>
      </c>
      <c r="C32" s="34">
        <f t="shared" si="2"/>
        <v>0</v>
      </c>
      <c r="D32" s="35"/>
      <c r="E32" s="36"/>
    </row>
    <row r="33" ht="24.95" customHeight="1" spans="1:5">
      <c r="A33" s="32">
        <f t="shared" si="3"/>
        <v>28</v>
      </c>
      <c r="B33" s="33" t="s">
        <v>311</v>
      </c>
      <c r="C33" s="34">
        <f t="shared" si="2"/>
        <v>10.63</v>
      </c>
      <c r="D33" s="35">
        <v>10.63</v>
      </c>
      <c r="E33" s="36"/>
    </row>
    <row r="34" ht="24.95" customHeight="1" spans="1:5">
      <c r="A34" s="32">
        <f t="shared" si="3"/>
        <v>29</v>
      </c>
      <c r="B34" s="33" t="s">
        <v>312</v>
      </c>
      <c r="C34" s="34">
        <f t="shared" si="2"/>
        <v>5.9</v>
      </c>
      <c r="D34" s="35">
        <v>5.9</v>
      </c>
      <c r="E34" s="36"/>
    </row>
    <row r="35" ht="24.95" customHeight="1" spans="1:5">
      <c r="A35" s="32">
        <f t="shared" si="3"/>
        <v>30</v>
      </c>
      <c r="B35" s="33" t="s">
        <v>313</v>
      </c>
      <c r="C35" s="34">
        <f t="shared" si="2"/>
        <v>0</v>
      </c>
      <c r="D35" s="35"/>
      <c r="E35" s="36"/>
    </row>
    <row r="36" ht="24.95" customHeight="1" spans="1:5">
      <c r="A36" s="32">
        <f t="shared" si="3"/>
        <v>31</v>
      </c>
      <c r="B36" s="33" t="s">
        <v>314</v>
      </c>
      <c r="C36" s="34">
        <f t="shared" si="2"/>
        <v>21.6</v>
      </c>
      <c r="D36" s="35">
        <v>21.6</v>
      </c>
      <c r="E36" s="36"/>
    </row>
    <row r="37" ht="24.95" customHeight="1" spans="1:5">
      <c r="A37" s="32">
        <f t="shared" si="3"/>
        <v>32</v>
      </c>
      <c r="B37" s="33" t="s">
        <v>315</v>
      </c>
      <c r="C37" s="34">
        <f t="shared" si="2"/>
        <v>1.75</v>
      </c>
      <c r="D37" s="35">
        <v>1.75</v>
      </c>
      <c r="E37" s="36"/>
    </row>
    <row r="38" ht="24.95" customHeight="1" spans="1:5">
      <c r="A38" s="32">
        <f t="shared" si="3"/>
        <v>33</v>
      </c>
      <c r="B38" s="33" t="s">
        <v>316</v>
      </c>
      <c r="C38" s="34">
        <f t="shared" si="2"/>
        <v>0</v>
      </c>
      <c r="D38" s="35"/>
      <c r="E38" s="36"/>
    </row>
    <row r="39" ht="24.95" customHeight="1" spans="1:5">
      <c r="A39" s="32">
        <f t="shared" si="3"/>
        <v>34</v>
      </c>
      <c r="B39" s="33" t="s">
        <v>317</v>
      </c>
      <c r="C39" s="34">
        <f t="shared" si="2"/>
        <v>0</v>
      </c>
      <c r="D39" s="35"/>
      <c r="E39" s="36"/>
    </row>
    <row r="40" ht="24.95" customHeight="1" spans="1:5">
      <c r="A40" s="32">
        <f t="shared" si="3"/>
        <v>35</v>
      </c>
      <c r="B40" s="33" t="s">
        <v>318</v>
      </c>
      <c r="C40" s="34">
        <f t="shared" si="2"/>
        <v>181.15</v>
      </c>
      <c r="D40" s="35">
        <v>181.15</v>
      </c>
      <c r="E40" s="36"/>
    </row>
    <row r="41" ht="24.95" customHeight="1" spans="1:5">
      <c r="A41" s="32">
        <f t="shared" si="3"/>
        <v>36</v>
      </c>
      <c r="B41" s="33" t="s">
        <v>319</v>
      </c>
      <c r="C41" s="34">
        <f t="shared" si="2"/>
        <v>0</v>
      </c>
      <c r="D41" s="35"/>
      <c r="E41" s="36"/>
    </row>
    <row r="42" ht="24.95" customHeight="1" spans="1:5">
      <c r="A42" s="32">
        <f t="shared" si="3"/>
        <v>37</v>
      </c>
      <c r="B42" s="33" t="s">
        <v>320</v>
      </c>
      <c r="C42" s="34">
        <f t="shared" si="2"/>
        <v>0.06</v>
      </c>
      <c r="D42" s="35">
        <v>0.06</v>
      </c>
      <c r="E42" s="36"/>
    </row>
    <row r="43" ht="24.95" customHeight="1" spans="1:5">
      <c r="A43" s="32">
        <f t="shared" si="3"/>
        <v>38</v>
      </c>
      <c r="B43" s="33" t="s">
        <v>321</v>
      </c>
      <c r="C43" s="34">
        <f t="shared" si="2"/>
        <v>0</v>
      </c>
      <c r="D43" s="35"/>
      <c r="E43" s="36"/>
    </row>
    <row r="44" ht="24.95" customHeight="1" spans="1:5">
      <c r="A44" s="32">
        <f t="shared" si="3"/>
        <v>39</v>
      </c>
      <c r="B44" s="33" t="s">
        <v>322</v>
      </c>
      <c r="C44" s="34">
        <f t="shared" si="2"/>
        <v>70.11</v>
      </c>
      <c r="D44" s="35"/>
      <c r="E44" s="36">
        <v>70.11</v>
      </c>
    </row>
    <row r="45" ht="24.95" customHeight="1" spans="1:5">
      <c r="A45" s="32">
        <v>40</v>
      </c>
      <c r="B45" s="33" t="s">
        <v>323</v>
      </c>
      <c r="C45" s="34"/>
      <c r="D45" s="35"/>
      <c r="E45" s="36">
        <v>1.52</v>
      </c>
    </row>
    <row r="46" ht="24.95" customHeight="1" spans="1:5">
      <c r="A46" s="32">
        <f>ROW()-5</f>
        <v>41</v>
      </c>
      <c r="B46" s="33" t="s">
        <v>324</v>
      </c>
      <c r="C46" s="34">
        <f>D46+E46</f>
        <v>0</v>
      </c>
      <c r="D46" s="35"/>
      <c r="E46" s="36"/>
    </row>
    <row r="47" customHeight="1" spans="1:7">
      <c r="A47" s="37"/>
      <c r="B47" s="37"/>
      <c r="C47" s="37"/>
      <c r="D47" s="37"/>
      <c r="E47" s="37"/>
      <c r="F47"/>
      <c r="G47"/>
    </row>
    <row r="48" ht="27.75" customHeight="1" spans="1:7">
      <c r="A48" s="38"/>
      <c r="B48"/>
      <c r="C48"/>
      <c r="D48"/>
      <c r="E48"/>
      <c r="F48"/>
      <c r="G48"/>
    </row>
    <row r="50" customHeight="1" spans="1:7">
      <c r="A50"/>
      <c r="B50"/>
      <c r="C50"/>
      <c r="D50"/>
      <c r="E50"/>
      <c r="F50"/>
      <c r="G50"/>
    </row>
    <row r="51" customHeight="1" spans="1:7">
      <c r="A51"/>
      <c r="B51"/>
      <c r="C51"/>
      <c r="D51"/>
      <c r="E51"/>
      <c r="F51"/>
      <c r="G51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64" orientation="portrait" horizontalDpi="300" verticalDpi="300"/>
  <headerFooter alignWithMargins="0" scaleWithDoc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showGridLines="0" showZeros="0" workbookViewId="0">
      <selection activeCell="K9" sqref="K9"/>
    </sheetView>
  </sheetViews>
  <sheetFormatPr defaultColWidth="9.13888888888889" defaultRowHeight="12.75" customHeight="1" outlineLevelRow="7"/>
  <cols>
    <col min="1" max="1" width="60.712962962963" style="1" customWidth="1"/>
    <col min="2" max="2" width="22.1388888888889" style="1" customWidth="1"/>
    <col min="3" max="3" width="2.86111111111111" style="1" customWidth="1"/>
    <col min="4" max="13" width="9.13888888888889" style="1"/>
    <col min="14" max="16384" width="9.13888888888889" style="3"/>
  </cols>
  <sheetData>
    <row r="1" customHeight="1" spans="1:13">
      <c r="A1" s="16" t="s">
        <v>28</v>
      </c>
      <c r="B1"/>
      <c r="C1"/>
      <c r="D1"/>
      <c r="E1"/>
      <c r="F1"/>
      <c r="G1"/>
      <c r="H1"/>
      <c r="I1"/>
      <c r="J1"/>
      <c r="K1"/>
      <c r="L1"/>
      <c r="M1"/>
    </row>
    <row r="2" ht="32.25" customHeight="1" spans="1:13">
      <c r="A2" s="4" t="s">
        <v>325</v>
      </c>
      <c r="B2" s="4"/>
      <c r="C2"/>
      <c r="D2"/>
      <c r="E2"/>
      <c r="F2"/>
      <c r="G2"/>
      <c r="H2"/>
      <c r="I2"/>
      <c r="J2"/>
      <c r="K2"/>
      <c r="L2"/>
      <c r="M2"/>
    </row>
    <row r="3" ht="15" customHeight="1" spans="2:13">
      <c r="B3" s="5" t="s">
        <v>30</v>
      </c>
      <c r="C3"/>
      <c r="D3"/>
      <c r="E3"/>
      <c r="F3"/>
      <c r="G3"/>
      <c r="H3"/>
      <c r="I3"/>
      <c r="J3"/>
      <c r="K3"/>
      <c r="L3"/>
      <c r="M3"/>
    </row>
    <row r="4" ht="15" customHeight="1" spans="1:13">
      <c r="A4" s="17" t="s">
        <v>326</v>
      </c>
      <c r="B4" s="18" t="s">
        <v>34</v>
      </c>
      <c r="C4"/>
      <c r="D4"/>
      <c r="E4"/>
      <c r="F4"/>
      <c r="G4"/>
      <c r="H4"/>
      <c r="I4"/>
      <c r="J4"/>
      <c r="K4"/>
      <c r="L4"/>
      <c r="M4"/>
    </row>
    <row r="5" ht="15" customHeight="1" spans="1:13">
      <c r="A5" s="19"/>
      <c r="B5" s="20"/>
      <c r="C5"/>
      <c r="D5"/>
      <c r="E5"/>
      <c r="F5"/>
      <c r="G5"/>
      <c r="H5"/>
      <c r="I5"/>
      <c r="J5"/>
      <c r="K5"/>
      <c r="L5"/>
      <c r="M5"/>
    </row>
    <row r="6" s="12" customFormat="1" ht="26.25" customHeight="1" spans="1:13">
      <c r="A6" s="21"/>
      <c r="B6" s="22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ht="13.5" customHeight="1" spans="1:13">
      <c r="A7"/>
      <c r="B7"/>
      <c r="C7"/>
      <c r="D7"/>
      <c r="E7"/>
      <c r="F7"/>
      <c r="G7"/>
      <c r="H7"/>
      <c r="I7"/>
      <c r="J7"/>
      <c r="K7"/>
      <c r="L7"/>
      <c r="M7"/>
    </row>
    <row r="8" ht="18.75" customHeight="1" spans="1:13">
      <c r="A8" s="24"/>
      <c r="B8"/>
      <c r="C8"/>
      <c r="D8"/>
      <c r="E8"/>
      <c r="F8"/>
      <c r="G8"/>
      <c r="H8"/>
      <c r="I8"/>
      <c r="J8"/>
      <c r="K8"/>
      <c r="L8"/>
      <c r="M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showGridLines="0" showZeros="0" tabSelected="1" workbookViewId="0">
      <selection activeCell="A10" sqref="$A10:$XFD10"/>
    </sheetView>
  </sheetViews>
  <sheetFormatPr defaultColWidth="9.13888888888889" defaultRowHeight="12.75" customHeight="1"/>
  <cols>
    <col min="1" max="1" width="41.8611111111111" style="1" customWidth="1"/>
    <col min="2" max="2" width="20.287037037037" style="1" customWidth="1"/>
    <col min="3" max="3" width="26.5740740740741" style="1" customWidth="1"/>
    <col min="4" max="4" width="25.287037037037" style="1" customWidth="1"/>
    <col min="5" max="5" width="22.287037037037" style="1" customWidth="1"/>
    <col min="6" max="7" width="6.86111111111111" style="1" customWidth="1"/>
    <col min="8" max="16384" width="9.13888888888889" style="3"/>
  </cols>
  <sheetData>
    <row r="1" ht="24.75" customHeight="1"/>
    <row r="2" ht="24.75" customHeight="1" spans="1:5">
      <c r="A2" s="4" t="s">
        <v>327</v>
      </c>
      <c r="B2" s="4"/>
      <c r="C2" s="4"/>
      <c r="D2" s="4"/>
      <c r="E2" s="4"/>
    </row>
    <row r="3" ht="24.75" customHeight="1" spans="5:5">
      <c r="E3" s="5" t="s">
        <v>30</v>
      </c>
    </row>
    <row r="4" ht="24.75" customHeight="1" spans="1:5">
      <c r="A4" s="6" t="s">
        <v>163</v>
      </c>
      <c r="B4" s="7" t="s">
        <v>93</v>
      </c>
      <c r="C4" s="7" t="s">
        <v>328</v>
      </c>
      <c r="D4" s="7" t="s">
        <v>329</v>
      </c>
      <c r="E4" s="8" t="s">
        <v>330</v>
      </c>
    </row>
    <row r="5" s="1" customFormat="1" ht="24.75" customHeight="1" spans="1:12">
      <c r="A5" s="6" t="s">
        <v>92</v>
      </c>
      <c r="B5" s="7">
        <v>1</v>
      </c>
      <c r="C5" s="7">
        <v>4</v>
      </c>
      <c r="D5" s="7">
        <v>4</v>
      </c>
      <c r="E5" s="8">
        <v>4</v>
      </c>
      <c r="H5" s="3"/>
      <c r="I5" s="3"/>
      <c r="J5" s="3"/>
      <c r="K5" s="3"/>
      <c r="L5" s="3"/>
    </row>
    <row r="6" s="2" customFormat="1" ht="24.75" customHeight="1" spans="1:12">
      <c r="A6" s="9" t="s">
        <v>93</v>
      </c>
      <c r="B6" s="10"/>
      <c r="C6" s="10"/>
      <c r="D6" s="10">
        <v>0</v>
      </c>
      <c r="E6" s="11">
        <v>0</v>
      </c>
      <c r="H6" s="12"/>
      <c r="I6" s="12"/>
      <c r="J6" s="12"/>
      <c r="K6" s="12"/>
      <c r="L6" s="12"/>
    </row>
    <row r="7" s="1" customFormat="1" ht="24.75" customHeight="1" spans="1:12">
      <c r="A7" s="9" t="s">
        <v>331</v>
      </c>
      <c r="B7" s="10"/>
      <c r="C7" s="10"/>
      <c r="D7" s="10">
        <v>0</v>
      </c>
      <c r="E7" s="11">
        <v>0</v>
      </c>
      <c r="H7" s="3"/>
      <c r="I7" s="3"/>
      <c r="J7" s="3"/>
      <c r="K7" s="3"/>
      <c r="L7" s="3"/>
    </row>
    <row r="8" ht="24.75" customHeight="1" spans="1:5">
      <c r="A8" s="9" t="s">
        <v>332</v>
      </c>
      <c r="B8" s="10"/>
      <c r="C8" s="10"/>
      <c r="D8" s="10">
        <v>0</v>
      </c>
      <c r="E8" s="11">
        <v>0</v>
      </c>
    </row>
    <row r="9" ht="24.75" customHeight="1" spans="1:5">
      <c r="A9" s="9" t="s">
        <v>333</v>
      </c>
      <c r="B9" s="10"/>
      <c r="C9" s="10"/>
      <c r="D9" s="10">
        <v>0</v>
      </c>
      <c r="E9" s="11">
        <v>0</v>
      </c>
    </row>
    <row r="10" ht="24.75" customHeight="1" spans="1:5">
      <c r="A10" s="13" t="s">
        <v>334</v>
      </c>
      <c r="B10" s="14"/>
      <c r="C10" s="14"/>
      <c r="D10" s="14">
        <v>0</v>
      </c>
      <c r="E10" s="15">
        <v>0</v>
      </c>
    </row>
  </sheetData>
  <sheetProtection formatCells="0" formatColumns="0" formatRows="0"/>
  <mergeCells count="1">
    <mergeCell ref="A2:E2"/>
  </mergeCell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K9" sqref="K9"/>
    </sheetView>
  </sheetViews>
  <sheetFormatPr defaultColWidth="9.13888888888889" defaultRowHeight="12.75" customHeight="1" outlineLevelCol="3"/>
  <cols>
    <col min="1" max="1" width="9.13888888888889" style="1"/>
    <col min="2" max="2" width="65.287037037037" style="1" customWidth="1"/>
    <col min="3" max="3" width="45.712962962963" style="1" customWidth="1"/>
    <col min="4" max="4" width="9.13888888888889" style="1"/>
    <col min="5" max="16384" width="9.13888888888889" style="3"/>
  </cols>
  <sheetData>
    <row r="1" ht="24.75" customHeight="1" spans="1:4">
      <c r="A1"/>
      <c r="B1"/>
      <c r="C1"/>
      <c r="D1"/>
    </row>
    <row r="2" ht="24.75" customHeight="1" spans="2:4">
      <c r="B2" s="4" t="s">
        <v>8</v>
      </c>
      <c r="C2" s="4"/>
      <c r="D2"/>
    </row>
    <row r="3" ht="24.75" customHeight="1" spans="2:4">
      <c r="B3" s="148"/>
      <c r="C3"/>
      <c r="D3"/>
    </row>
    <row r="4" ht="24.75" customHeight="1" spans="2:4">
      <c r="B4" s="149" t="s">
        <v>9</v>
      </c>
      <c r="C4" s="150" t="s">
        <v>10</v>
      </c>
      <c r="D4"/>
    </row>
    <row r="5" ht="24.75" customHeight="1" spans="2:4">
      <c r="B5" s="151" t="s">
        <v>11</v>
      </c>
      <c r="C5" s="152"/>
      <c r="D5"/>
    </row>
    <row r="6" ht="24.75" customHeight="1" spans="2:4">
      <c r="B6" s="151" t="s">
        <v>12</v>
      </c>
      <c r="C6" s="152" t="s">
        <v>13</v>
      </c>
      <c r="D6"/>
    </row>
    <row r="7" ht="24.75" customHeight="1" spans="2:4">
      <c r="B7" s="151" t="s">
        <v>14</v>
      </c>
      <c r="C7" s="152" t="s">
        <v>15</v>
      </c>
      <c r="D7"/>
    </row>
    <row r="8" ht="24.75" customHeight="1" spans="2:4">
      <c r="B8" s="153" t="s">
        <v>16</v>
      </c>
      <c r="C8" s="152"/>
      <c r="D8"/>
    </row>
    <row r="9" ht="24.75" customHeight="1" spans="2:4">
      <c r="B9" s="153" t="s">
        <v>17</v>
      </c>
      <c r="C9" s="152" t="s">
        <v>18</v>
      </c>
      <c r="D9"/>
    </row>
    <row r="10" ht="24.75" customHeight="1" spans="2:4">
      <c r="B10" s="151" t="s">
        <v>19</v>
      </c>
      <c r="C10" s="152" t="s">
        <v>20</v>
      </c>
      <c r="D10"/>
    </row>
    <row r="11" ht="24.75" customHeight="1" spans="2:4">
      <c r="B11" s="154" t="s">
        <v>21</v>
      </c>
      <c r="C11" s="152" t="s">
        <v>22</v>
      </c>
      <c r="D11"/>
    </row>
    <row r="12" ht="24.75" customHeight="1" spans="2:4">
      <c r="B12" s="155" t="s">
        <v>23</v>
      </c>
      <c r="C12" s="156" t="s">
        <v>24</v>
      </c>
      <c r="D12"/>
    </row>
    <row r="13" ht="24.75" customHeight="1" spans="2:4">
      <c r="B13" s="155" t="s">
        <v>25</v>
      </c>
      <c r="C13" s="157"/>
      <c r="D13"/>
    </row>
    <row r="14" ht="24.75" customHeight="1" spans="2:4">
      <c r="B14" s="155" t="s">
        <v>26</v>
      </c>
      <c r="C14" s="157"/>
      <c r="D14"/>
    </row>
    <row r="15" ht="24.75" customHeight="1" spans="2:4">
      <c r="B15" s="158" t="s">
        <v>27</v>
      </c>
      <c r="C15" s="159"/>
      <c r="D15"/>
    </row>
    <row r="16" ht="24.75" customHeight="1" spans="1:4">
      <c r="A16"/>
      <c r="B16"/>
      <c r="C16"/>
      <c r="D16"/>
    </row>
    <row r="17" ht="24.75" customHeight="1" spans="1:4">
      <c r="A17"/>
      <c r="B17"/>
      <c r="C17"/>
      <c r="D17"/>
    </row>
    <row r="18" ht="24.75" customHeight="1" spans="1:4">
      <c r="A18"/>
      <c r="B18"/>
      <c r="C18"/>
      <c r="D18"/>
    </row>
    <row r="19" ht="24.75" customHeight="1" spans="1:4">
      <c r="A19"/>
      <c r="B19"/>
      <c r="C19"/>
      <c r="D19"/>
    </row>
    <row r="20" ht="24.75" customHeight="1" spans="1:4">
      <c r="A20"/>
      <c r="B20"/>
      <c r="C20"/>
      <c r="D20"/>
    </row>
    <row r="21" ht="24.75" customHeight="1" spans="1:4">
      <c r="A21"/>
      <c r="B21"/>
      <c r="C21"/>
      <c r="D21"/>
    </row>
    <row r="22" ht="24.75" customHeight="1" spans="1:4">
      <c r="A22"/>
      <c r="B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showGridLines="0" showZeros="0" workbookViewId="0">
      <selection activeCell="C18" sqref="C18"/>
    </sheetView>
  </sheetViews>
  <sheetFormatPr defaultColWidth="9.13888888888889" defaultRowHeight="12.75" customHeight="1" outlineLevelCol="3"/>
  <cols>
    <col min="1" max="1" width="29.712962962963" style="111" customWidth="1"/>
    <col min="2" max="2" width="17.5740740740741" style="111" customWidth="1"/>
    <col min="3" max="3" width="28.5740740740741" style="111" customWidth="1"/>
    <col min="4" max="4" width="15.5740740740741" style="111" customWidth="1"/>
    <col min="5" max="16384" width="9.13888888888889" style="112"/>
  </cols>
  <sheetData>
    <row r="1" ht="24.75" customHeight="1" spans="1:1">
      <c r="A1" s="113" t="s">
        <v>28</v>
      </c>
    </row>
    <row r="2" ht="24.75" customHeight="1" spans="1:4">
      <c r="A2" s="114" t="s">
        <v>29</v>
      </c>
      <c r="B2" s="114"/>
      <c r="C2" s="114"/>
      <c r="D2" s="114"/>
    </row>
    <row r="3" ht="24.75" customHeight="1" spans="1:4">
      <c r="A3" s="115"/>
      <c r="B3" s="116"/>
      <c r="C3" s="117"/>
      <c r="D3" s="118" t="s">
        <v>30</v>
      </c>
    </row>
    <row r="4" ht="24.75" customHeight="1" spans="1:4">
      <c r="A4" s="119" t="s">
        <v>31</v>
      </c>
      <c r="B4" s="120"/>
      <c r="C4" s="120" t="s">
        <v>32</v>
      </c>
      <c r="D4" s="121"/>
    </row>
    <row r="5" ht="24.75" customHeight="1" spans="1:4">
      <c r="A5" s="119" t="s">
        <v>33</v>
      </c>
      <c r="B5" s="120" t="s">
        <v>34</v>
      </c>
      <c r="C5" s="120" t="s">
        <v>33</v>
      </c>
      <c r="D5" s="121" t="s">
        <v>34</v>
      </c>
    </row>
    <row r="6" s="110" customFormat="1" ht="24.75" customHeight="1" spans="1:4">
      <c r="A6" s="122" t="s">
        <v>35</v>
      </c>
      <c r="B6" s="123">
        <v>1647.72</v>
      </c>
      <c r="C6" s="124" t="s">
        <v>36</v>
      </c>
      <c r="D6" s="125">
        <v>1320.04</v>
      </c>
    </row>
    <row r="7" s="110" customFormat="1" ht="24.75" customHeight="1" spans="1:4">
      <c r="A7" s="122" t="s">
        <v>37</v>
      </c>
      <c r="B7" s="126">
        <v>0</v>
      </c>
      <c r="C7" s="124" t="s">
        <v>38</v>
      </c>
      <c r="D7" s="125"/>
    </row>
    <row r="8" s="110" customFormat="1" ht="24.75" customHeight="1" spans="1:4">
      <c r="A8" s="127" t="s">
        <v>39</v>
      </c>
      <c r="B8" s="126">
        <v>0</v>
      </c>
      <c r="C8" s="124" t="s">
        <v>40</v>
      </c>
      <c r="D8" s="125"/>
    </row>
    <row r="9" s="110" customFormat="1" ht="24.75" customHeight="1" spans="1:4">
      <c r="A9" s="122" t="s">
        <v>41</v>
      </c>
      <c r="B9" s="126">
        <v>0</v>
      </c>
      <c r="C9" s="124" t="s">
        <v>42</v>
      </c>
      <c r="D9" s="125"/>
    </row>
    <row r="10" s="110" customFormat="1" ht="24.75" customHeight="1" spans="1:4">
      <c r="A10" s="122" t="s">
        <v>43</v>
      </c>
      <c r="B10" s="126">
        <v>0</v>
      </c>
      <c r="C10" s="124" t="s">
        <v>44</v>
      </c>
      <c r="D10" s="125"/>
    </row>
    <row r="11" s="110" customFormat="1" ht="24.75" customHeight="1" spans="1:4">
      <c r="A11" s="127" t="s">
        <v>45</v>
      </c>
      <c r="B11" s="126">
        <v>0</v>
      </c>
      <c r="C11" s="124" t="s">
        <v>46</v>
      </c>
      <c r="D11" s="128"/>
    </row>
    <row r="12" s="110" customFormat="1" ht="24.75" customHeight="1" spans="1:4">
      <c r="A12" s="127" t="s">
        <v>47</v>
      </c>
      <c r="B12" s="126">
        <v>0</v>
      </c>
      <c r="C12" s="124" t="s">
        <v>48</v>
      </c>
      <c r="D12" s="129">
        <v>9.52</v>
      </c>
    </row>
    <row r="13" s="110" customFormat="1" ht="24.75" customHeight="1" spans="1:4">
      <c r="A13" s="122" t="s">
        <v>49</v>
      </c>
      <c r="B13" s="126">
        <v>0</v>
      </c>
      <c r="C13" s="124" t="s">
        <v>50</v>
      </c>
      <c r="D13" s="130">
        <v>87.2</v>
      </c>
    </row>
    <row r="14" s="110" customFormat="1" ht="24.75" customHeight="1" spans="1:4">
      <c r="A14" s="122" t="s">
        <v>51</v>
      </c>
      <c r="B14" s="126">
        <v>0</v>
      </c>
      <c r="C14" s="124" t="s">
        <v>52</v>
      </c>
      <c r="D14" s="130"/>
    </row>
    <row r="15" s="110" customFormat="1" ht="24.75" customHeight="1" spans="1:4">
      <c r="A15" s="127"/>
      <c r="B15" s="124"/>
      <c r="C15" s="124" t="s">
        <v>53</v>
      </c>
      <c r="D15" s="130">
        <v>50.53</v>
      </c>
    </row>
    <row r="16" s="110" customFormat="1" ht="24.75" customHeight="1" spans="1:4">
      <c r="A16" s="127"/>
      <c r="B16" s="124"/>
      <c r="C16" s="124" t="s">
        <v>54</v>
      </c>
      <c r="D16" s="130">
        <v>0.11</v>
      </c>
    </row>
    <row r="17" s="110" customFormat="1" ht="24.75" customHeight="1" spans="1:4">
      <c r="A17" s="122"/>
      <c r="B17" s="124"/>
      <c r="C17" s="124" t="s">
        <v>55</v>
      </c>
      <c r="D17" s="130">
        <v>23.4</v>
      </c>
    </row>
    <row r="18" s="110" customFormat="1" ht="24.75" customHeight="1" spans="1:4">
      <c r="A18" s="122"/>
      <c r="B18" s="124"/>
      <c r="C18" s="124" t="s">
        <v>56</v>
      </c>
      <c r="D18" s="130">
        <v>135.84</v>
      </c>
    </row>
    <row r="19" s="110" customFormat="1" ht="24.75" customHeight="1" spans="1:4">
      <c r="A19" s="122"/>
      <c r="B19" s="124"/>
      <c r="C19" s="124" t="s">
        <v>57</v>
      </c>
      <c r="D19" s="130"/>
    </row>
    <row r="20" s="110" customFormat="1" ht="24.75" customHeight="1" spans="1:4">
      <c r="A20" s="122"/>
      <c r="B20" s="124"/>
      <c r="C20" s="124" t="s">
        <v>58</v>
      </c>
      <c r="D20" s="130">
        <v>0</v>
      </c>
    </row>
    <row r="21" s="110" customFormat="1" ht="24.75" customHeight="1" spans="1:4">
      <c r="A21" s="122"/>
      <c r="B21" s="124"/>
      <c r="C21" s="124" t="s">
        <v>59</v>
      </c>
      <c r="D21" s="130">
        <v>0</v>
      </c>
    </row>
    <row r="22" s="110" customFormat="1" ht="24.75" customHeight="1" spans="1:4">
      <c r="A22" s="122"/>
      <c r="B22" s="124"/>
      <c r="C22" s="124" t="s">
        <v>60</v>
      </c>
      <c r="D22" s="130">
        <v>0</v>
      </c>
    </row>
    <row r="23" s="110" customFormat="1" ht="24.75" customHeight="1" spans="1:4">
      <c r="A23" s="122"/>
      <c r="B23" s="124"/>
      <c r="C23" s="124" t="s">
        <v>61</v>
      </c>
      <c r="D23" s="130">
        <v>0</v>
      </c>
    </row>
    <row r="24" s="110" customFormat="1" ht="24.75" customHeight="1" spans="1:4">
      <c r="A24" s="122"/>
      <c r="B24" s="124"/>
      <c r="C24" s="124" t="s">
        <v>62</v>
      </c>
      <c r="D24" s="130">
        <v>0</v>
      </c>
    </row>
    <row r="25" s="110" customFormat="1" ht="24.75" customHeight="1" spans="1:4">
      <c r="A25" s="122"/>
      <c r="B25" s="124"/>
      <c r="C25" s="124" t="s">
        <v>63</v>
      </c>
      <c r="D25" s="130">
        <v>61.71</v>
      </c>
    </row>
    <row r="26" s="110" customFormat="1" ht="24.75" customHeight="1" spans="1:4">
      <c r="A26" s="122"/>
      <c r="B26" s="124"/>
      <c r="C26" s="124" t="s">
        <v>64</v>
      </c>
      <c r="D26" s="130"/>
    </row>
    <row r="27" s="110" customFormat="1" ht="24.75" customHeight="1" spans="1:4">
      <c r="A27" s="122"/>
      <c r="B27" s="124"/>
      <c r="C27" s="124" t="s">
        <v>65</v>
      </c>
      <c r="D27" s="130"/>
    </row>
    <row r="28" s="110" customFormat="1" ht="24.75" customHeight="1" spans="1:4">
      <c r="A28" s="122"/>
      <c r="B28" s="124"/>
      <c r="C28" s="124" t="s">
        <v>66</v>
      </c>
      <c r="D28" s="131"/>
    </row>
    <row r="29" s="110" customFormat="1" ht="24.75" customHeight="1" spans="1:4">
      <c r="A29" s="122"/>
      <c r="B29" s="124"/>
      <c r="C29" s="124" t="s">
        <v>67</v>
      </c>
      <c r="D29" s="131"/>
    </row>
    <row r="30" s="110" customFormat="1" ht="24.75" customHeight="1" spans="1:4">
      <c r="A30" s="122"/>
      <c r="B30" s="124"/>
      <c r="C30" s="124" t="s">
        <v>68</v>
      </c>
      <c r="D30" s="131"/>
    </row>
    <row r="31" s="110" customFormat="1" ht="24.75" customHeight="1" spans="1:4">
      <c r="A31" s="122"/>
      <c r="B31" s="124"/>
      <c r="C31" s="124" t="s">
        <v>69</v>
      </c>
      <c r="D31" s="131"/>
    </row>
    <row r="32" s="110" customFormat="1" ht="24.75" customHeight="1" spans="1:4">
      <c r="A32" s="122"/>
      <c r="B32" s="124"/>
      <c r="C32" s="124" t="s">
        <v>70</v>
      </c>
      <c r="D32" s="131"/>
    </row>
    <row r="33" s="110" customFormat="1" ht="24.75" customHeight="1" spans="1:4">
      <c r="A33" s="122"/>
      <c r="B33" s="124"/>
      <c r="C33" s="124" t="s">
        <v>71</v>
      </c>
      <c r="D33" s="131"/>
    </row>
    <row r="34" s="110" customFormat="1" ht="24.75" customHeight="1" spans="1:4">
      <c r="A34" s="122"/>
      <c r="B34" s="124"/>
      <c r="C34" s="124" t="s">
        <v>72</v>
      </c>
      <c r="D34" s="132"/>
    </row>
    <row r="35" ht="24.75" customHeight="1" spans="1:4">
      <c r="A35" s="133"/>
      <c r="B35" s="134"/>
      <c r="C35" s="134"/>
      <c r="D35" s="135"/>
    </row>
    <row r="36" s="110" customFormat="1" ht="24.75" customHeight="1" spans="1:4">
      <c r="A36" s="136" t="s">
        <v>73</v>
      </c>
      <c r="B36" s="126">
        <v>1647.72</v>
      </c>
      <c r="C36" s="137" t="s">
        <v>74</v>
      </c>
      <c r="D36" s="128">
        <f>D6+D7+D8+D9+D10+D11+D12+D13+D14+D15+D16+D17+D18+D19+D20+D21+D22+D23+D24+D25+D26+D27+D28+D29+D30+D31+D32+D33+D34</f>
        <v>1688.35</v>
      </c>
    </row>
    <row r="37" ht="24.75" customHeight="1" spans="1:4">
      <c r="A37" s="138"/>
      <c r="B37" s="134"/>
      <c r="C37" s="139"/>
      <c r="D37" s="135"/>
    </row>
    <row r="38" ht="24.75" customHeight="1" spans="1:4">
      <c r="A38" s="138"/>
      <c r="B38" s="134"/>
      <c r="C38" s="139"/>
      <c r="D38" s="135"/>
    </row>
    <row r="39" s="110" customFormat="1" ht="24.75" customHeight="1" spans="1:4">
      <c r="A39" s="122" t="s">
        <v>75</v>
      </c>
      <c r="B39" s="140">
        <v>40.63</v>
      </c>
      <c r="C39" s="124" t="s">
        <v>76</v>
      </c>
      <c r="D39" s="128"/>
    </row>
    <row r="40" s="110" customFormat="1" ht="24.75" customHeight="1" spans="1:4">
      <c r="A40" s="122" t="s">
        <v>77</v>
      </c>
      <c r="B40" s="140"/>
      <c r="C40" s="124"/>
      <c r="D40" s="141"/>
    </row>
    <row r="41" ht="24.75" customHeight="1" spans="1:4">
      <c r="A41" s="112"/>
      <c r="B41" s="142"/>
      <c r="C41" s="143"/>
      <c r="D41" s="135"/>
    </row>
    <row r="42" ht="24.75" customHeight="1" spans="1:4">
      <c r="A42" s="144"/>
      <c r="B42" s="142"/>
      <c r="C42" s="143"/>
      <c r="D42" s="135"/>
    </row>
    <row r="43" s="110" customFormat="1" ht="24.75" customHeight="1" spans="1:4">
      <c r="A43" s="136" t="s">
        <v>78</v>
      </c>
      <c r="B43" s="145">
        <f>B36+B39</f>
        <v>1688.35</v>
      </c>
      <c r="C43" s="146" t="s">
        <v>79</v>
      </c>
      <c r="D43" s="147">
        <f>D36</f>
        <v>1688.35</v>
      </c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B12" sqref="B12"/>
    </sheetView>
  </sheetViews>
  <sheetFormatPr defaultColWidth="9.13888888888889" defaultRowHeight="12.75" customHeight="1" outlineLevelCol="2"/>
  <cols>
    <col min="1" max="1" width="44.8611111111111" style="1" customWidth="1"/>
    <col min="2" max="2" width="29.8611111111111" style="1" customWidth="1"/>
    <col min="3" max="3" width="31.287037037037" style="1" customWidth="1"/>
    <col min="4" max="16384" width="9.13888888888889" style="3"/>
  </cols>
  <sheetData>
    <row r="1" ht="24.75" customHeight="1" spans="1:1">
      <c r="A1" s="25" t="s">
        <v>28</v>
      </c>
    </row>
    <row r="2" ht="24.75" customHeight="1" spans="1:2">
      <c r="A2" s="4" t="s">
        <v>80</v>
      </c>
      <c r="B2" s="4"/>
    </row>
    <row r="3" ht="24.75" customHeight="1" spans="1:2">
      <c r="A3" s="104"/>
      <c r="B3" s="105"/>
    </row>
    <row r="4" ht="24" customHeight="1" spans="1:2">
      <c r="A4" s="106" t="s">
        <v>33</v>
      </c>
      <c r="B4" s="107" t="s">
        <v>34</v>
      </c>
    </row>
    <row r="5" s="12" customFormat="1" ht="24.75" customHeight="1" spans="1:3">
      <c r="A5" s="108" t="s">
        <v>35</v>
      </c>
      <c r="B5" s="109">
        <v>1647.72</v>
      </c>
      <c r="C5" s="2"/>
    </row>
    <row r="6" ht="24.75" customHeight="1" spans="1:2">
      <c r="A6" s="108" t="s">
        <v>81</v>
      </c>
      <c r="B6" s="109"/>
    </row>
    <row r="7" ht="24.75" customHeight="1" spans="1:2">
      <c r="A7" s="108" t="s">
        <v>82</v>
      </c>
      <c r="B7" s="109"/>
    </row>
    <row r="8" ht="24.75" customHeight="1" spans="1:2">
      <c r="A8" s="108" t="s">
        <v>75</v>
      </c>
      <c r="B8" s="109">
        <v>40.63</v>
      </c>
    </row>
    <row r="9" ht="24.75" customHeight="1" spans="1:2">
      <c r="A9" s="108" t="s">
        <v>83</v>
      </c>
      <c r="B9" s="109"/>
    </row>
    <row r="10" ht="24.75" customHeight="1" spans="1:2">
      <c r="A10" s="108" t="s">
        <v>84</v>
      </c>
      <c r="B10" s="109"/>
    </row>
    <row r="11" ht="24.75" customHeight="1" spans="1:2">
      <c r="A11" s="108" t="s">
        <v>85</v>
      </c>
      <c r="B11" s="109">
        <f>B5+B8</f>
        <v>1688.35</v>
      </c>
    </row>
    <row r="12" ht="24.75" customHeight="1" spans="1:2">
      <c r="A12" s="3"/>
      <c r="B12" s="3"/>
    </row>
    <row r="13" ht="24.75" customHeight="1" spans="1:2">
      <c r="A13" s="3"/>
      <c r="B13" s="3"/>
    </row>
    <row r="14" ht="24.75" customHeight="1" spans="1:2">
      <c r="A14" s="3"/>
      <c r="B14" s="3"/>
    </row>
    <row r="15" ht="24.75" customHeight="1" spans="1:2">
      <c r="A15" s="3"/>
      <c r="B15" s="3"/>
    </row>
    <row r="16" ht="24.75" customHeight="1" spans="1:2">
      <c r="A16" s="3"/>
      <c r="B16" s="3"/>
    </row>
    <row r="17" ht="24.75" customHeight="1" spans="1:2">
      <c r="A17" s="3"/>
      <c r="B17" s="3"/>
    </row>
    <row r="18" ht="24.75" customHeight="1" spans="1:2">
      <c r="A18" s="3"/>
      <c r="B18" s="3"/>
    </row>
    <row r="19" ht="24.75" customHeight="1" spans="1:2">
      <c r="A19" s="3"/>
      <c r="B19" s="3"/>
    </row>
    <row r="20" ht="24.75" customHeight="1" spans="1:2">
      <c r="A20" s="3"/>
      <c r="B20" s="3"/>
    </row>
    <row r="21" ht="24.75" customHeight="1" spans="1:2">
      <c r="A21" s="3"/>
      <c r="B21" s="3"/>
    </row>
    <row r="22" ht="24.75" customHeight="1" spans="1:2">
      <c r="A22" s="3"/>
      <c r="B22" s="3"/>
    </row>
    <row r="23" ht="24.75" customHeight="1" spans="1:2">
      <c r="A23" s="3"/>
      <c r="B23" s="3"/>
    </row>
    <row r="24" ht="24.75" customHeight="1" spans="1:2">
      <c r="A24" s="3"/>
      <c r="B24" s="3"/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showGridLines="0" showZeros="0" workbookViewId="0">
      <selection activeCell="D9" sqref="D9"/>
    </sheetView>
  </sheetViews>
  <sheetFormatPr defaultColWidth="9.13888888888889" defaultRowHeight="12.75" customHeight="1" outlineLevelCol="6"/>
  <cols>
    <col min="1" max="1" width="34.1388888888889" style="1" customWidth="1"/>
    <col min="2" max="4" width="17.287037037037" style="1" customWidth="1"/>
    <col min="5" max="5" width="15.1388888888889" style="1" customWidth="1"/>
    <col min="6" max="7" width="6.86111111111111" style="1" customWidth="1"/>
    <col min="8" max="16384" width="9.13888888888889" style="3"/>
  </cols>
  <sheetData>
    <row r="1" ht="24.75" customHeight="1" spans="1:1">
      <c r="A1" s="25" t="s">
        <v>28</v>
      </c>
    </row>
    <row r="2" ht="24.75" customHeight="1" spans="1:5">
      <c r="A2" s="96" t="s">
        <v>86</v>
      </c>
      <c r="B2" s="96"/>
      <c r="C2" s="96"/>
      <c r="D2" s="96"/>
      <c r="E2" s="96"/>
    </row>
    <row r="3" ht="24.75" customHeight="1" spans="1:5">
      <c r="A3" s="82"/>
      <c r="B3" s="82"/>
      <c r="E3" s="5" t="s">
        <v>30</v>
      </c>
    </row>
    <row r="4" ht="24.75" customHeight="1" spans="1:5">
      <c r="A4" s="6" t="s">
        <v>87</v>
      </c>
      <c r="B4" s="6" t="s">
        <v>88</v>
      </c>
      <c r="C4" s="7" t="s">
        <v>89</v>
      </c>
      <c r="D4" s="8" t="s">
        <v>90</v>
      </c>
      <c r="E4" s="97" t="s">
        <v>91</v>
      </c>
    </row>
    <row r="5" ht="24.75" customHeight="1" spans="1:5">
      <c r="A5" s="6" t="s">
        <v>92</v>
      </c>
      <c r="B5" s="6">
        <v>1</v>
      </c>
      <c r="C5" s="7">
        <v>2</v>
      </c>
      <c r="D5" s="8">
        <v>3</v>
      </c>
      <c r="E5" s="98">
        <v>4</v>
      </c>
    </row>
    <row r="6" s="12" customFormat="1" ht="29.25" customHeight="1" spans="1:7">
      <c r="A6" s="69" t="s">
        <v>93</v>
      </c>
      <c r="B6" s="64">
        <f t="shared" ref="B6:B16" si="0">C6+D6+E6</f>
        <v>1688.35</v>
      </c>
      <c r="C6" s="65">
        <f>C7+C12+C14+C19+C26+C29+C34</f>
        <v>1374.69</v>
      </c>
      <c r="D6" s="99">
        <f>D7+D12+D14+D19+D26+D29+D34+D23</f>
        <v>313.66</v>
      </c>
      <c r="E6" s="100">
        <f>E7+E12+E23</f>
        <v>0</v>
      </c>
      <c r="F6" s="2"/>
      <c r="G6" s="2"/>
    </row>
    <row r="7" ht="29.25" customHeight="1" spans="1:5">
      <c r="A7" s="69" t="s">
        <v>94</v>
      </c>
      <c r="B7" s="64">
        <f t="shared" si="0"/>
        <v>1320.04</v>
      </c>
      <c r="C7" s="65">
        <f>C8</f>
        <v>1017.49</v>
      </c>
      <c r="D7" s="99">
        <f>D8+D11</f>
        <v>302.55</v>
      </c>
      <c r="E7" s="100">
        <f>E8</f>
        <v>0</v>
      </c>
    </row>
    <row r="8" ht="29.25" customHeight="1" spans="1:5">
      <c r="A8" s="69" t="s">
        <v>95</v>
      </c>
      <c r="B8" s="64">
        <f t="shared" si="0"/>
        <v>1250.04</v>
      </c>
      <c r="C8" s="65">
        <f>C9+C10</f>
        <v>1017.49</v>
      </c>
      <c r="D8" s="99">
        <f>D9+D10</f>
        <v>232.55</v>
      </c>
      <c r="E8" s="100">
        <f>E9+E10</f>
        <v>0</v>
      </c>
    </row>
    <row r="9" ht="29.25" customHeight="1" spans="1:5">
      <c r="A9" s="70" t="s">
        <v>96</v>
      </c>
      <c r="B9" s="101">
        <f t="shared" si="0"/>
        <v>1181.04</v>
      </c>
      <c r="C9" s="67">
        <v>1017.49</v>
      </c>
      <c r="D9" s="102">
        <v>163.55</v>
      </c>
      <c r="E9" s="103">
        <v>0</v>
      </c>
    </row>
    <row r="10" ht="29.25" customHeight="1" spans="1:5">
      <c r="A10" s="70" t="s">
        <v>97</v>
      </c>
      <c r="B10" s="101">
        <f t="shared" si="0"/>
        <v>69</v>
      </c>
      <c r="C10" s="67"/>
      <c r="D10" s="102">
        <v>69</v>
      </c>
      <c r="E10" s="103">
        <v>0</v>
      </c>
    </row>
    <row r="11" ht="29.25" customHeight="1" spans="1:5">
      <c r="A11" s="70" t="s">
        <v>98</v>
      </c>
      <c r="B11" s="101">
        <f t="shared" si="0"/>
        <v>70</v>
      </c>
      <c r="C11" s="67"/>
      <c r="D11" s="102">
        <v>70</v>
      </c>
      <c r="E11" s="103"/>
    </row>
    <row r="12" ht="29.25" customHeight="1" spans="1:5">
      <c r="A12" s="69" t="s">
        <v>99</v>
      </c>
      <c r="B12" s="64">
        <f t="shared" si="0"/>
        <v>9.52</v>
      </c>
      <c r="C12" s="65">
        <f>C13</f>
        <v>1.52</v>
      </c>
      <c r="D12" s="99">
        <v>8</v>
      </c>
      <c r="E12" s="100">
        <v>0</v>
      </c>
    </row>
    <row r="13" ht="29.25" customHeight="1" spans="1:5">
      <c r="A13" s="70" t="s">
        <v>100</v>
      </c>
      <c r="B13" s="101">
        <f t="shared" si="0"/>
        <v>9.52</v>
      </c>
      <c r="C13" s="67">
        <v>1.52</v>
      </c>
      <c r="D13" s="102">
        <v>8</v>
      </c>
      <c r="E13" s="103">
        <v>0</v>
      </c>
    </row>
    <row r="14" ht="29.25" customHeight="1" spans="1:5">
      <c r="A14" s="71" t="s">
        <v>101</v>
      </c>
      <c r="B14" s="64">
        <f t="shared" si="0"/>
        <v>87.2</v>
      </c>
      <c r="C14" s="65">
        <f>C15+C17</f>
        <v>87.2</v>
      </c>
      <c r="D14" s="102">
        <f>D15+D17</f>
        <v>0</v>
      </c>
      <c r="E14" s="103">
        <f>E15+E17</f>
        <v>0</v>
      </c>
    </row>
    <row r="15" ht="29.25" customHeight="1" spans="1:5">
      <c r="A15" s="69" t="s">
        <v>102</v>
      </c>
      <c r="B15" s="64">
        <f t="shared" si="0"/>
        <v>81.1</v>
      </c>
      <c r="C15" s="65">
        <f>C16</f>
        <v>81.1</v>
      </c>
      <c r="D15" s="102">
        <f>D16</f>
        <v>0</v>
      </c>
      <c r="E15" s="103">
        <f>E16</f>
        <v>0</v>
      </c>
    </row>
    <row r="16" ht="29.25" customHeight="1" spans="1:5">
      <c r="A16" s="70" t="s">
        <v>103</v>
      </c>
      <c r="B16" s="101">
        <f t="shared" si="0"/>
        <v>81.1</v>
      </c>
      <c r="C16" s="67">
        <v>81.1</v>
      </c>
      <c r="D16" s="99"/>
      <c r="E16" s="100"/>
    </row>
    <row r="17" ht="29.25" customHeight="1" spans="1:5">
      <c r="A17" s="71" t="s">
        <v>104</v>
      </c>
      <c r="B17" s="64">
        <f>B18</f>
        <v>6.1</v>
      </c>
      <c r="C17" s="65">
        <f>C18</f>
        <v>6.1</v>
      </c>
      <c r="D17" s="102">
        <f>D18</f>
        <v>0</v>
      </c>
      <c r="E17" s="103">
        <f>E18</f>
        <v>0</v>
      </c>
    </row>
    <row r="18" ht="29.25" customHeight="1" spans="1:5">
      <c r="A18" s="70" t="s">
        <v>105</v>
      </c>
      <c r="B18" s="101">
        <f t="shared" ref="B18:B29" si="1">C18+D18+E18</f>
        <v>6.1</v>
      </c>
      <c r="C18" s="67">
        <v>6.1</v>
      </c>
      <c r="D18" s="99"/>
      <c r="E18" s="100"/>
    </row>
    <row r="19" ht="29.25" customHeight="1" spans="1:5">
      <c r="A19" s="73" t="s">
        <v>106</v>
      </c>
      <c r="B19" s="64">
        <f t="shared" si="1"/>
        <v>50.53</v>
      </c>
      <c r="C19" s="65">
        <f>C20</f>
        <v>50.53</v>
      </c>
      <c r="D19" s="99">
        <f>D20</f>
        <v>0</v>
      </c>
      <c r="E19" s="100">
        <f>E20</f>
        <v>0</v>
      </c>
    </row>
    <row r="20" ht="29.25" customHeight="1" spans="1:5">
      <c r="A20" s="73" t="s">
        <v>107</v>
      </c>
      <c r="B20" s="64">
        <f t="shared" si="1"/>
        <v>50.53</v>
      </c>
      <c r="C20" s="65">
        <f>C21+C22</f>
        <v>50.53</v>
      </c>
      <c r="D20" s="102">
        <f>D21+D22</f>
        <v>0</v>
      </c>
      <c r="E20" s="103">
        <f>E21+E22</f>
        <v>0</v>
      </c>
    </row>
    <row r="21" ht="29.25" customHeight="1" spans="1:5">
      <c r="A21" s="75" t="s">
        <v>108</v>
      </c>
      <c r="B21" s="101">
        <f t="shared" si="1"/>
        <v>34.52</v>
      </c>
      <c r="C21" s="67">
        <v>34.52</v>
      </c>
      <c r="D21" s="99"/>
      <c r="E21" s="100"/>
    </row>
    <row r="22" ht="29.25" customHeight="1" spans="1:5">
      <c r="A22" s="75" t="s">
        <v>109</v>
      </c>
      <c r="B22" s="101">
        <f t="shared" si="1"/>
        <v>16.01</v>
      </c>
      <c r="C22" s="67">
        <v>16.01</v>
      </c>
      <c r="D22" s="99"/>
      <c r="E22" s="100"/>
    </row>
    <row r="23" ht="29.25" customHeight="1" spans="1:5">
      <c r="A23" s="73" t="s">
        <v>110</v>
      </c>
      <c r="B23" s="64">
        <f t="shared" si="1"/>
        <v>0.11</v>
      </c>
      <c r="C23" s="67"/>
      <c r="D23" s="99">
        <v>0.11</v>
      </c>
      <c r="E23" s="100"/>
    </row>
    <row r="24" ht="29.25" customHeight="1" spans="1:5">
      <c r="A24" s="73" t="s">
        <v>111</v>
      </c>
      <c r="B24" s="64">
        <f t="shared" si="1"/>
        <v>0.11</v>
      </c>
      <c r="C24" s="67"/>
      <c r="D24" s="99">
        <v>0.11</v>
      </c>
      <c r="E24" s="100"/>
    </row>
    <row r="25" ht="29.25" customHeight="1" spans="1:5">
      <c r="A25" s="75" t="s">
        <v>112</v>
      </c>
      <c r="B25" s="101">
        <f t="shared" si="1"/>
        <v>0.11</v>
      </c>
      <c r="C25" s="67"/>
      <c r="D25" s="102">
        <v>0.11</v>
      </c>
      <c r="E25" s="103"/>
    </row>
    <row r="26" ht="29.25" customHeight="1" spans="1:5">
      <c r="A26" s="73" t="s">
        <v>113</v>
      </c>
      <c r="B26" s="64">
        <f t="shared" si="1"/>
        <v>23.4</v>
      </c>
      <c r="C26" s="65">
        <f>C27</f>
        <v>23.4</v>
      </c>
      <c r="D26" s="102">
        <f>D27</f>
        <v>0</v>
      </c>
      <c r="E26" s="103">
        <f>E27</f>
        <v>0</v>
      </c>
    </row>
    <row r="27" ht="29.25" customHeight="1" spans="1:5">
      <c r="A27" s="76" t="s">
        <v>114</v>
      </c>
      <c r="B27" s="64">
        <f t="shared" si="1"/>
        <v>23.4</v>
      </c>
      <c r="C27" s="65">
        <f>C28</f>
        <v>23.4</v>
      </c>
      <c r="D27" s="102">
        <f>D28</f>
        <v>0</v>
      </c>
      <c r="E27" s="103">
        <f>E28</f>
        <v>0</v>
      </c>
    </row>
    <row r="28" ht="29.25" customHeight="1" spans="1:5">
      <c r="A28" s="75" t="s">
        <v>115</v>
      </c>
      <c r="B28" s="101">
        <f t="shared" si="1"/>
        <v>23.4</v>
      </c>
      <c r="C28" s="67">
        <v>23.4</v>
      </c>
      <c r="D28" s="99"/>
      <c r="E28" s="100"/>
    </row>
    <row r="29" ht="29.25" customHeight="1" spans="1:5">
      <c r="A29" s="73" t="s">
        <v>116</v>
      </c>
      <c r="B29" s="64">
        <f t="shared" si="1"/>
        <v>135.84</v>
      </c>
      <c r="C29" s="65">
        <f>C32+C30</f>
        <v>132.84</v>
      </c>
      <c r="D29" s="99">
        <f>D32+D30</f>
        <v>3</v>
      </c>
      <c r="E29" s="103">
        <f>E32</f>
        <v>0</v>
      </c>
    </row>
    <row r="30" ht="29.25" customHeight="1" spans="1:5">
      <c r="A30" s="73" t="s">
        <v>117</v>
      </c>
      <c r="B30" s="64">
        <f>C30+D30</f>
        <v>3</v>
      </c>
      <c r="C30" s="65">
        <f>C31</f>
        <v>0</v>
      </c>
      <c r="D30" s="99">
        <f>D31</f>
        <v>3</v>
      </c>
      <c r="E30" s="103"/>
    </row>
    <row r="31" ht="29.25" customHeight="1" spans="1:5">
      <c r="A31" s="76" t="s">
        <v>118</v>
      </c>
      <c r="B31" s="64">
        <f>C31+D31</f>
        <v>3</v>
      </c>
      <c r="C31" s="65"/>
      <c r="D31" s="102">
        <v>3</v>
      </c>
      <c r="E31" s="103"/>
    </row>
    <row r="32" ht="29.25" customHeight="1" spans="1:5">
      <c r="A32" s="73" t="s">
        <v>119</v>
      </c>
      <c r="B32" s="64">
        <f>C32+D32+E32</f>
        <v>132.84</v>
      </c>
      <c r="C32" s="65">
        <f>C33</f>
        <v>132.84</v>
      </c>
      <c r="D32" s="102">
        <f>D33</f>
        <v>0</v>
      </c>
      <c r="E32" s="103">
        <f>E33</f>
        <v>0</v>
      </c>
    </row>
    <row r="33" ht="29.25" customHeight="1" spans="1:5">
      <c r="A33" s="75" t="s">
        <v>120</v>
      </c>
      <c r="B33" s="101">
        <f>C33+D33+E33</f>
        <v>132.84</v>
      </c>
      <c r="C33" s="67">
        <v>132.84</v>
      </c>
      <c r="D33" s="102"/>
      <c r="E33" s="103"/>
    </row>
    <row r="34" ht="29.25" customHeight="1" spans="1:5">
      <c r="A34" s="73" t="s">
        <v>121</v>
      </c>
      <c r="B34" s="64">
        <f>C34+D34+E34</f>
        <v>61.71</v>
      </c>
      <c r="C34" s="65">
        <f>C35</f>
        <v>61.71</v>
      </c>
      <c r="D34" s="102">
        <f>D35</f>
        <v>0</v>
      </c>
      <c r="E34" s="103">
        <f>E35</f>
        <v>0</v>
      </c>
    </row>
    <row r="35" ht="29.25" customHeight="1" spans="1:5">
      <c r="A35" s="73" t="s">
        <v>122</v>
      </c>
      <c r="B35" s="64">
        <f>C35+D35+E35</f>
        <v>61.71</v>
      </c>
      <c r="C35" s="65">
        <f>C36</f>
        <v>61.71</v>
      </c>
      <c r="D35" s="99">
        <f>D36</f>
        <v>0</v>
      </c>
      <c r="E35" s="100">
        <f>E36</f>
        <v>0</v>
      </c>
    </row>
    <row r="36" ht="29.25" customHeight="1" spans="1:5">
      <c r="A36" s="75" t="s">
        <v>123</v>
      </c>
      <c r="B36" s="101">
        <f>C36+D36+E36</f>
        <v>61.71</v>
      </c>
      <c r="C36" s="67">
        <v>61.71</v>
      </c>
      <c r="D36" s="99"/>
      <c r="E36" s="100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90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35"/>
  <sheetViews>
    <sheetView showGridLines="0" showZeros="0" topLeftCell="A4" workbookViewId="0">
      <selection activeCell="D7" sqref="D7"/>
    </sheetView>
  </sheetViews>
  <sheetFormatPr defaultColWidth="9.13888888888889" defaultRowHeight="12.75" customHeight="1"/>
  <cols>
    <col min="1" max="1" width="33.1388888888889" style="1" customWidth="1"/>
    <col min="2" max="2" width="24.5740740740741" style="1" customWidth="1"/>
    <col min="3" max="3" width="29" style="1" customWidth="1"/>
    <col min="4" max="4" width="22.5740740740741" style="1" customWidth="1"/>
    <col min="5" max="98" width="9" style="1" customWidth="1"/>
    <col min="99" max="16384" width="9.13888888888889" style="3"/>
  </cols>
  <sheetData>
    <row r="1" ht="25.5" customHeight="1" spans="1:97">
      <c r="A1" s="25" t="s">
        <v>28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</row>
    <row r="2" ht="25.5" customHeight="1" spans="1:97">
      <c r="A2" s="77" t="s">
        <v>124</v>
      </c>
      <c r="B2" s="77"/>
      <c r="C2" s="77"/>
      <c r="D2" s="77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</row>
    <row r="3" ht="16.5" customHeight="1" spans="2:97">
      <c r="B3" s="79"/>
      <c r="C3" s="80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</row>
    <row r="4" ht="25.5" customHeight="1" spans="1:97">
      <c r="A4" s="6" t="s">
        <v>125</v>
      </c>
      <c r="B4" s="8"/>
      <c r="C4" s="81" t="s">
        <v>126</v>
      </c>
      <c r="D4" s="8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</row>
    <row r="5" ht="25.5" customHeight="1" spans="1:97">
      <c r="A5" s="6" t="s">
        <v>33</v>
      </c>
      <c r="B5" s="7" t="s">
        <v>34</v>
      </c>
      <c r="C5" s="61" t="s">
        <v>33</v>
      </c>
      <c r="D5" s="82" t="s">
        <v>93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</row>
    <row r="6" s="12" customFormat="1" ht="25.5" customHeight="1" spans="1:98">
      <c r="A6" s="83" t="s">
        <v>127</v>
      </c>
      <c r="B6" s="84">
        <f>B7+B8+B9</f>
        <v>1647.72</v>
      </c>
      <c r="C6" s="85" t="s">
        <v>128</v>
      </c>
      <c r="D6" s="36">
        <f>D7+D8+D9+D10+D11+D12+D13+D14+D15+D16+D17+D18+D19+D20+D21+D22+D23+D24+D25+D26+D27+D28+D29+D30+D31+D32+D33+D34</f>
        <v>1647.72</v>
      </c>
      <c r="E6" s="86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2"/>
    </row>
    <row r="7" s="12" customFormat="1" ht="25.5" customHeight="1" spans="1:98">
      <c r="A7" s="83" t="s">
        <v>129</v>
      </c>
      <c r="B7" s="84">
        <v>1647.72</v>
      </c>
      <c r="C7" s="85" t="s">
        <v>130</v>
      </c>
      <c r="D7" s="36">
        <v>1281.04</v>
      </c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  <c r="CE7" s="87"/>
      <c r="CF7" s="87"/>
      <c r="CG7" s="87"/>
      <c r="CH7" s="87"/>
      <c r="CI7" s="87"/>
      <c r="CJ7" s="87"/>
      <c r="CK7" s="87"/>
      <c r="CL7" s="87"/>
      <c r="CM7" s="87"/>
      <c r="CN7" s="87"/>
      <c r="CO7" s="87"/>
      <c r="CP7" s="87"/>
      <c r="CQ7" s="87"/>
      <c r="CR7" s="87"/>
      <c r="CS7" s="87"/>
      <c r="CT7" s="2"/>
    </row>
    <row r="8" s="12" customFormat="1" ht="25.5" customHeight="1" spans="1:98">
      <c r="A8" s="83" t="s">
        <v>131</v>
      </c>
      <c r="B8" s="84">
        <v>0</v>
      </c>
      <c r="C8" s="85" t="s">
        <v>132</v>
      </c>
      <c r="D8" s="36"/>
      <c r="E8" s="86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7"/>
      <c r="CF8" s="87"/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2"/>
    </row>
    <row r="9" s="12" customFormat="1" ht="25.5" customHeight="1" spans="1:98">
      <c r="A9" s="83" t="s">
        <v>133</v>
      </c>
      <c r="B9" s="84">
        <v>0</v>
      </c>
      <c r="C9" s="85" t="s">
        <v>134</v>
      </c>
      <c r="D9" s="36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  <c r="CE9" s="87"/>
      <c r="CF9" s="87"/>
      <c r="CG9" s="87"/>
      <c r="CH9" s="87"/>
      <c r="CI9" s="87"/>
      <c r="CJ9" s="87"/>
      <c r="CK9" s="87"/>
      <c r="CL9" s="87"/>
      <c r="CM9" s="87"/>
      <c r="CN9" s="87"/>
      <c r="CO9" s="87"/>
      <c r="CP9" s="87"/>
      <c r="CQ9" s="87"/>
      <c r="CR9" s="87"/>
      <c r="CS9" s="87"/>
      <c r="CT9" s="2"/>
    </row>
    <row r="10" s="12" customFormat="1" ht="25.5" customHeight="1" spans="1:98">
      <c r="A10" s="83"/>
      <c r="B10" s="88"/>
      <c r="C10" s="85" t="s">
        <v>135</v>
      </c>
      <c r="D10" s="36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7"/>
      <c r="CN10" s="87"/>
      <c r="CO10" s="87"/>
      <c r="CP10" s="87"/>
      <c r="CQ10" s="87"/>
      <c r="CR10" s="87"/>
      <c r="CS10" s="87"/>
      <c r="CT10" s="2"/>
    </row>
    <row r="11" s="12" customFormat="1" ht="25.5" customHeight="1" spans="1:98">
      <c r="A11" s="83"/>
      <c r="B11" s="88"/>
      <c r="C11" s="85" t="s">
        <v>136</v>
      </c>
      <c r="D11" s="36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  <c r="CE11" s="87"/>
      <c r="CF11" s="87"/>
      <c r="CG11" s="87"/>
      <c r="CH11" s="87"/>
      <c r="CI11" s="87"/>
      <c r="CJ11" s="87"/>
      <c r="CK11" s="87"/>
      <c r="CL11" s="87"/>
      <c r="CM11" s="87"/>
      <c r="CN11" s="87"/>
      <c r="CO11" s="87"/>
      <c r="CP11" s="87"/>
      <c r="CQ11" s="87"/>
      <c r="CR11" s="87"/>
      <c r="CS11" s="87"/>
      <c r="CT11" s="2"/>
    </row>
    <row r="12" s="12" customFormat="1" ht="25.5" customHeight="1" spans="1:98">
      <c r="A12" s="83"/>
      <c r="B12" s="88"/>
      <c r="C12" s="85" t="s">
        <v>137</v>
      </c>
      <c r="D12" s="36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7"/>
      <c r="CN12" s="87"/>
      <c r="CO12" s="87"/>
      <c r="CP12" s="87"/>
      <c r="CQ12" s="87"/>
      <c r="CR12" s="87"/>
      <c r="CS12" s="87"/>
      <c r="CT12" s="2"/>
    </row>
    <row r="13" s="12" customFormat="1" ht="25.5" customHeight="1" spans="1:98">
      <c r="A13" s="89"/>
      <c r="B13" s="90"/>
      <c r="C13" s="85" t="s">
        <v>138</v>
      </c>
      <c r="D13" s="36">
        <v>8</v>
      </c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  <c r="CE13" s="87"/>
      <c r="CF13" s="87"/>
      <c r="CG13" s="87"/>
      <c r="CH13" s="87"/>
      <c r="CI13" s="87"/>
      <c r="CJ13" s="87"/>
      <c r="CK13" s="87"/>
      <c r="CL13" s="87"/>
      <c r="CM13" s="87"/>
      <c r="CN13" s="87"/>
      <c r="CO13" s="87"/>
      <c r="CP13" s="87"/>
      <c r="CQ13" s="87"/>
      <c r="CR13" s="87"/>
      <c r="CS13" s="87"/>
      <c r="CT13" s="2"/>
    </row>
    <row r="14" s="12" customFormat="1" ht="25.5" customHeight="1" spans="1:98">
      <c r="A14" s="89"/>
      <c r="B14" s="91"/>
      <c r="C14" s="85" t="s">
        <v>139</v>
      </c>
      <c r="D14" s="36">
        <v>87.2</v>
      </c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  <c r="CE14" s="87"/>
      <c r="CF14" s="87"/>
      <c r="CG14" s="87"/>
      <c r="CH14" s="87"/>
      <c r="CI14" s="87"/>
      <c r="CJ14" s="87"/>
      <c r="CK14" s="87"/>
      <c r="CL14" s="87"/>
      <c r="CM14" s="87"/>
      <c r="CN14" s="87"/>
      <c r="CO14" s="87"/>
      <c r="CP14" s="87"/>
      <c r="CQ14" s="87"/>
      <c r="CR14" s="87"/>
      <c r="CS14" s="87"/>
      <c r="CT14" s="2"/>
    </row>
    <row r="15" s="12" customFormat="1" ht="25.5" customHeight="1" spans="1:98">
      <c r="A15" s="89"/>
      <c r="B15" s="90"/>
      <c r="C15" s="85" t="s">
        <v>140</v>
      </c>
      <c r="D15" s="36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2"/>
    </row>
    <row r="16" s="12" customFormat="1" ht="25.5" customHeight="1" spans="1:98">
      <c r="A16" s="89"/>
      <c r="B16" s="90"/>
      <c r="C16" s="85" t="s">
        <v>141</v>
      </c>
      <c r="D16" s="36">
        <v>50.53</v>
      </c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  <c r="BX16" s="87"/>
      <c r="BY16" s="87"/>
      <c r="BZ16" s="87"/>
      <c r="CA16" s="87"/>
      <c r="CB16" s="87"/>
      <c r="CC16" s="87"/>
      <c r="CD16" s="87"/>
      <c r="CE16" s="87"/>
      <c r="CF16" s="87"/>
      <c r="CG16" s="87"/>
      <c r="CH16" s="87"/>
      <c r="CI16" s="87"/>
      <c r="CJ16" s="87"/>
      <c r="CK16" s="87"/>
      <c r="CL16" s="87"/>
      <c r="CM16" s="87"/>
      <c r="CN16" s="87"/>
      <c r="CO16" s="87"/>
      <c r="CP16" s="87"/>
      <c r="CQ16" s="87"/>
      <c r="CR16" s="87"/>
      <c r="CS16" s="87"/>
      <c r="CT16" s="2"/>
    </row>
    <row r="17" s="12" customFormat="1" ht="25.5" customHeight="1" spans="1:98">
      <c r="A17" s="89"/>
      <c r="B17" s="90"/>
      <c r="C17" s="85" t="s">
        <v>142</v>
      </c>
      <c r="D17" s="36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  <c r="BX17" s="87"/>
      <c r="BY17" s="87"/>
      <c r="BZ17" s="87"/>
      <c r="CA17" s="87"/>
      <c r="CB17" s="87"/>
      <c r="CC17" s="87"/>
      <c r="CD17" s="87"/>
      <c r="CE17" s="87"/>
      <c r="CF17" s="87"/>
      <c r="CG17" s="87"/>
      <c r="CH17" s="87"/>
      <c r="CI17" s="87"/>
      <c r="CJ17" s="87"/>
      <c r="CK17" s="87"/>
      <c r="CL17" s="87"/>
      <c r="CM17" s="87"/>
      <c r="CN17" s="87"/>
      <c r="CO17" s="87"/>
      <c r="CP17" s="87"/>
      <c r="CQ17" s="87"/>
      <c r="CR17" s="87"/>
      <c r="CS17" s="87"/>
      <c r="CT17" s="2"/>
    </row>
    <row r="18" s="12" customFormat="1" ht="25.5" customHeight="1" spans="1:98">
      <c r="A18" s="89"/>
      <c r="B18" s="90"/>
      <c r="C18" s="85" t="s">
        <v>143</v>
      </c>
      <c r="D18" s="36">
        <v>23.4</v>
      </c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  <c r="BX18" s="87"/>
      <c r="BY18" s="87"/>
      <c r="BZ18" s="87"/>
      <c r="CA18" s="87"/>
      <c r="CB18" s="87"/>
      <c r="CC18" s="87"/>
      <c r="CD18" s="87"/>
      <c r="CE18" s="87"/>
      <c r="CF18" s="87"/>
      <c r="CG18" s="87"/>
      <c r="CH18" s="87"/>
      <c r="CI18" s="87"/>
      <c r="CJ18" s="87"/>
      <c r="CK18" s="87"/>
      <c r="CL18" s="87"/>
      <c r="CM18" s="87"/>
      <c r="CN18" s="87"/>
      <c r="CO18" s="87"/>
      <c r="CP18" s="87"/>
      <c r="CQ18" s="87"/>
      <c r="CR18" s="87"/>
      <c r="CS18" s="87"/>
      <c r="CT18" s="2"/>
    </row>
    <row r="19" s="12" customFormat="1" ht="25.5" customHeight="1" spans="1:98">
      <c r="A19" s="89"/>
      <c r="B19" s="90"/>
      <c r="C19" s="85" t="s">
        <v>144</v>
      </c>
      <c r="D19" s="36">
        <v>135.84</v>
      </c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  <c r="BX19" s="87"/>
      <c r="BY19" s="87"/>
      <c r="BZ19" s="87"/>
      <c r="CA19" s="87"/>
      <c r="CB19" s="87"/>
      <c r="CC19" s="87"/>
      <c r="CD19" s="87"/>
      <c r="CE19" s="87"/>
      <c r="CF19" s="87"/>
      <c r="CG19" s="87"/>
      <c r="CH19" s="87"/>
      <c r="CI19" s="87"/>
      <c r="CJ19" s="87"/>
      <c r="CK19" s="87"/>
      <c r="CL19" s="87"/>
      <c r="CM19" s="87"/>
      <c r="CN19" s="87"/>
      <c r="CO19" s="87"/>
      <c r="CP19" s="87"/>
      <c r="CQ19" s="87"/>
      <c r="CR19" s="87"/>
      <c r="CS19" s="87"/>
      <c r="CT19" s="2"/>
    </row>
    <row r="20" s="12" customFormat="1" ht="25.5" customHeight="1" spans="1:98">
      <c r="A20" s="89"/>
      <c r="B20" s="90"/>
      <c r="C20" s="85" t="s">
        <v>145</v>
      </c>
      <c r="D20" s="36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  <c r="BX20" s="87"/>
      <c r="BY20" s="87"/>
      <c r="BZ20" s="87"/>
      <c r="CA20" s="87"/>
      <c r="CB20" s="87"/>
      <c r="CC20" s="87"/>
      <c r="CD20" s="87"/>
      <c r="CE20" s="87"/>
      <c r="CF20" s="87"/>
      <c r="CG20" s="87"/>
      <c r="CH20" s="87"/>
      <c r="CI20" s="87"/>
      <c r="CJ20" s="87"/>
      <c r="CK20" s="87"/>
      <c r="CL20" s="87"/>
      <c r="CM20" s="87"/>
      <c r="CN20" s="87"/>
      <c r="CO20" s="87"/>
      <c r="CP20" s="87"/>
      <c r="CQ20" s="87"/>
      <c r="CR20" s="87"/>
      <c r="CS20" s="87"/>
      <c r="CT20" s="2"/>
    </row>
    <row r="21" s="12" customFormat="1" ht="25.5" customHeight="1" spans="1:98">
      <c r="A21" s="89"/>
      <c r="B21" s="90"/>
      <c r="C21" s="85" t="s">
        <v>146</v>
      </c>
      <c r="D21" s="36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  <c r="BX21" s="87"/>
      <c r="BY21" s="87"/>
      <c r="BZ21" s="87"/>
      <c r="CA21" s="87"/>
      <c r="CB21" s="87"/>
      <c r="CC21" s="87"/>
      <c r="CD21" s="87"/>
      <c r="CE21" s="87"/>
      <c r="CF21" s="87"/>
      <c r="CG21" s="87"/>
      <c r="CH21" s="87"/>
      <c r="CI21" s="87"/>
      <c r="CJ21" s="87"/>
      <c r="CK21" s="87"/>
      <c r="CL21" s="87"/>
      <c r="CM21" s="87"/>
      <c r="CN21" s="87"/>
      <c r="CO21" s="87"/>
      <c r="CP21" s="87"/>
      <c r="CQ21" s="87"/>
      <c r="CR21" s="87"/>
      <c r="CS21" s="87"/>
      <c r="CT21" s="2"/>
    </row>
    <row r="22" s="12" customFormat="1" ht="25.5" customHeight="1" spans="1:98">
      <c r="A22" s="89"/>
      <c r="B22" s="90"/>
      <c r="C22" s="85" t="s">
        <v>147</v>
      </c>
      <c r="D22" s="36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  <c r="BX22" s="87"/>
      <c r="BY22" s="87"/>
      <c r="BZ22" s="87"/>
      <c r="CA22" s="87"/>
      <c r="CB22" s="87"/>
      <c r="CC22" s="87"/>
      <c r="CD22" s="87"/>
      <c r="CE22" s="87"/>
      <c r="CF22" s="87"/>
      <c r="CG22" s="87"/>
      <c r="CH22" s="87"/>
      <c r="CI22" s="87"/>
      <c r="CJ22" s="87"/>
      <c r="CK22" s="87"/>
      <c r="CL22" s="87"/>
      <c r="CM22" s="87"/>
      <c r="CN22" s="87"/>
      <c r="CO22" s="87"/>
      <c r="CP22" s="87"/>
      <c r="CQ22" s="87"/>
      <c r="CR22" s="87"/>
      <c r="CS22" s="87"/>
      <c r="CT22" s="2"/>
    </row>
    <row r="23" s="12" customFormat="1" ht="25.5" customHeight="1" spans="1:98">
      <c r="A23" s="89"/>
      <c r="B23" s="90"/>
      <c r="C23" s="85" t="s">
        <v>148</v>
      </c>
      <c r="D23" s="36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7"/>
      <c r="AF23" s="87"/>
      <c r="AG23" s="87"/>
      <c r="AH23" s="87"/>
      <c r="AI23" s="87"/>
      <c r="AJ23" s="87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7"/>
      <c r="BR23" s="87"/>
      <c r="BS23" s="87"/>
      <c r="BT23" s="87"/>
      <c r="BU23" s="87"/>
      <c r="BV23" s="87"/>
      <c r="BW23" s="87"/>
      <c r="BX23" s="87"/>
      <c r="BY23" s="87"/>
      <c r="BZ23" s="87"/>
      <c r="CA23" s="87"/>
      <c r="CB23" s="87"/>
      <c r="CC23" s="87"/>
      <c r="CD23" s="87"/>
      <c r="CE23" s="87"/>
      <c r="CF23" s="87"/>
      <c r="CG23" s="87"/>
      <c r="CH23" s="87"/>
      <c r="CI23" s="87"/>
      <c r="CJ23" s="87"/>
      <c r="CK23" s="87"/>
      <c r="CL23" s="87"/>
      <c r="CM23" s="87"/>
      <c r="CN23" s="87"/>
      <c r="CO23" s="87"/>
      <c r="CP23" s="87"/>
      <c r="CQ23" s="87"/>
      <c r="CR23" s="87"/>
      <c r="CS23" s="87"/>
      <c r="CT23" s="2"/>
    </row>
    <row r="24" s="12" customFormat="1" ht="25.5" customHeight="1" spans="1:98">
      <c r="A24" s="89"/>
      <c r="B24" s="90"/>
      <c r="C24" s="85" t="s">
        <v>149</v>
      </c>
      <c r="D24" s="36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  <c r="BX24" s="87"/>
      <c r="BY24" s="87"/>
      <c r="BZ24" s="87"/>
      <c r="CA24" s="87"/>
      <c r="CB24" s="87"/>
      <c r="CC24" s="87"/>
      <c r="CD24" s="87"/>
      <c r="CE24" s="87"/>
      <c r="CF24" s="87"/>
      <c r="CG24" s="87"/>
      <c r="CH24" s="87"/>
      <c r="CI24" s="87"/>
      <c r="CJ24" s="87"/>
      <c r="CK24" s="87"/>
      <c r="CL24" s="87"/>
      <c r="CM24" s="87"/>
      <c r="CN24" s="87"/>
      <c r="CO24" s="87"/>
      <c r="CP24" s="87"/>
      <c r="CQ24" s="87"/>
      <c r="CR24" s="87"/>
      <c r="CS24" s="87"/>
      <c r="CT24" s="2"/>
    </row>
    <row r="25" s="12" customFormat="1" ht="25.5" customHeight="1" spans="1:98">
      <c r="A25" s="89"/>
      <c r="B25" s="90"/>
      <c r="C25" s="85" t="s">
        <v>150</v>
      </c>
      <c r="D25" s="36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7"/>
      <c r="CA25" s="87"/>
      <c r="CB25" s="87"/>
      <c r="CC25" s="87"/>
      <c r="CD25" s="87"/>
      <c r="CE25" s="87"/>
      <c r="CF25" s="87"/>
      <c r="CG25" s="87"/>
      <c r="CH25" s="87"/>
      <c r="CI25" s="87"/>
      <c r="CJ25" s="87"/>
      <c r="CK25" s="87"/>
      <c r="CL25" s="87"/>
      <c r="CM25" s="87"/>
      <c r="CN25" s="87"/>
      <c r="CO25" s="87"/>
      <c r="CP25" s="87"/>
      <c r="CQ25" s="87"/>
      <c r="CR25" s="87"/>
      <c r="CS25" s="87"/>
      <c r="CT25" s="2"/>
    </row>
    <row r="26" s="12" customFormat="1" ht="25.5" customHeight="1" spans="1:98">
      <c r="A26" s="89"/>
      <c r="B26" s="90"/>
      <c r="C26" s="85" t="s">
        <v>151</v>
      </c>
      <c r="D26" s="36">
        <v>61.71</v>
      </c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  <c r="BX26" s="87"/>
      <c r="BY26" s="87"/>
      <c r="BZ26" s="87"/>
      <c r="CA26" s="87"/>
      <c r="CB26" s="87"/>
      <c r="CC26" s="87"/>
      <c r="CD26" s="87"/>
      <c r="CE26" s="87"/>
      <c r="CF26" s="87"/>
      <c r="CG26" s="87"/>
      <c r="CH26" s="87"/>
      <c r="CI26" s="87"/>
      <c r="CJ26" s="87"/>
      <c r="CK26" s="87"/>
      <c r="CL26" s="87"/>
      <c r="CM26" s="87"/>
      <c r="CN26" s="87"/>
      <c r="CO26" s="87"/>
      <c r="CP26" s="87"/>
      <c r="CQ26" s="87"/>
      <c r="CR26" s="87"/>
      <c r="CS26" s="87"/>
      <c r="CT26" s="2"/>
    </row>
    <row r="27" s="12" customFormat="1" ht="25.5" customHeight="1" spans="1:98">
      <c r="A27" s="89"/>
      <c r="B27" s="90"/>
      <c r="C27" s="85" t="s">
        <v>152</v>
      </c>
      <c r="D27" s="36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7"/>
      <c r="BP27" s="87"/>
      <c r="BQ27" s="87"/>
      <c r="BR27" s="87"/>
      <c r="BS27" s="87"/>
      <c r="BT27" s="87"/>
      <c r="BU27" s="87"/>
      <c r="BV27" s="87"/>
      <c r="BW27" s="87"/>
      <c r="BX27" s="87"/>
      <c r="BY27" s="87"/>
      <c r="BZ27" s="87"/>
      <c r="CA27" s="87"/>
      <c r="CB27" s="87"/>
      <c r="CC27" s="87"/>
      <c r="CD27" s="87"/>
      <c r="CE27" s="87"/>
      <c r="CF27" s="87"/>
      <c r="CG27" s="87"/>
      <c r="CH27" s="87"/>
      <c r="CI27" s="87"/>
      <c r="CJ27" s="87"/>
      <c r="CK27" s="87"/>
      <c r="CL27" s="87"/>
      <c r="CM27" s="87"/>
      <c r="CN27" s="87"/>
      <c r="CO27" s="87"/>
      <c r="CP27" s="87"/>
      <c r="CQ27" s="87"/>
      <c r="CR27" s="87"/>
      <c r="CS27" s="87"/>
      <c r="CT27" s="2"/>
    </row>
    <row r="28" s="12" customFormat="1" ht="25.5" customHeight="1" spans="1:98">
      <c r="A28" s="89"/>
      <c r="B28" s="90"/>
      <c r="C28" s="85" t="s">
        <v>153</v>
      </c>
      <c r="D28" s="36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  <c r="BM28" s="87"/>
      <c r="BN28" s="87"/>
      <c r="BO28" s="87"/>
      <c r="BP28" s="87"/>
      <c r="BQ28" s="87"/>
      <c r="BR28" s="87"/>
      <c r="BS28" s="87"/>
      <c r="BT28" s="87"/>
      <c r="BU28" s="87"/>
      <c r="BV28" s="87"/>
      <c r="BW28" s="87"/>
      <c r="BX28" s="87"/>
      <c r="BY28" s="87"/>
      <c r="BZ28" s="87"/>
      <c r="CA28" s="87"/>
      <c r="CB28" s="87"/>
      <c r="CC28" s="87"/>
      <c r="CD28" s="87"/>
      <c r="CE28" s="87"/>
      <c r="CF28" s="87"/>
      <c r="CG28" s="87"/>
      <c r="CH28" s="87"/>
      <c r="CI28" s="87"/>
      <c r="CJ28" s="87"/>
      <c r="CK28" s="87"/>
      <c r="CL28" s="87"/>
      <c r="CM28" s="87"/>
      <c r="CN28" s="87"/>
      <c r="CO28" s="87"/>
      <c r="CP28" s="87"/>
      <c r="CQ28" s="87"/>
      <c r="CR28" s="87"/>
      <c r="CS28" s="87"/>
      <c r="CT28" s="2"/>
    </row>
    <row r="29" s="12" customFormat="1" ht="25.5" customHeight="1" spans="1:98">
      <c r="A29" s="89"/>
      <c r="B29" s="90"/>
      <c r="C29" s="85" t="s">
        <v>154</v>
      </c>
      <c r="D29" s="92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  <c r="BU29" s="87"/>
      <c r="BV29" s="87"/>
      <c r="BW29" s="87"/>
      <c r="BX29" s="87"/>
      <c r="BY29" s="87"/>
      <c r="BZ29" s="87"/>
      <c r="CA29" s="87"/>
      <c r="CB29" s="87"/>
      <c r="CC29" s="87"/>
      <c r="CD29" s="87"/>
      <c r="CE29" s="87"/>
      <c r="CF29" s="87"/>
      <c r="CG29" s="87"/>
      <c r="CH29" s="87"/>
      <c r="CI29" s="87"/>
      <c r="CJ29" s="87"/>
      <c r="CK29" s="87"/>
      <c r="CL29" s="87"/>
      <c r="CM29" s="87"/>
      <c r="CN29" s="87"/>
      <c r="CO29" s="87"/>
      <c r="CP29" s="87"/>
      <c r="CQ29" s="87"/>
      <c r="CR29" s="87"/>
      <c r="CS29" s="87"/>
      <c r="CT29" s="2"/>
    </row>
    <row r="30" s="12" customFormat="1" ht="25.5" customHeight="1" spans="1:98">
      <c r="A30" s="89"/>
      <c r="B30" s="90"/>
      <c r="C30" s="85" t="s">
        <v>155</v>
      </c>
      <c r="D30" s="36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87"/>
      <c r="CA30" s="87"/>
      <c r="CB30" s="87"/>
      <c r="CC30" s="87"/>
      <c r="CD30" s="87"/>
      <c r="CE30" s="87"/>
      <c r="CF30" s="87"/>
      <c r="CG30" s="87"/>
      <c r="CH30" s="87"/>
      <c r="CI30" s="87"/>
      <c r="CJ30" s="87"/>
      <c r="CK30" s="87"/>
      <c r="CL30" s="87"/>
      <c r="CM30" s="87"/>
      <c r="CN30" s="87"/>
      <c r="CO30" s="87"/>
      <c r="CP30" s="87"/>
      <c r="CQ30" s="87"/>
      <c r="CR30" s="87"/>
      <c r="CS30" s="87"/>
      <c r="CT30" s="2"/>
    </row>
    <row r="31" s="12" customFormat="1" ht="25.5" customHeight="1" spans="1:98">
      <c r="A31" s="89"/>
      <c r="B31" s="90"/>
      <c r="C31" s="85" t="s">
        <v>156</v>
      </c>
      <c r="D31" s="36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  <c r="BX31" s="87"/>
      <c r="BY31" s="87"/>
      <c r="BZ31" s="87"/>
      <c r="CA31" s="87"/>
      <c r="CB31" s="87"/>
      <c r="CC31" s="87"/>
      <c r="CD31" s="87"/>
      <c r="CE31" s="87"/>
      <c r="CF31" s="87"/>
      <c r="CG31" s="87"/>
      <c r="CH31" s="87"/>
      <c r="CI31" s="87"/>
      <c r="CJ31" s="87"/>
      <c r="CK31" s="87"/>
      <c r="CL31" s="87"/>
      <c r="CM31" s="87"/>
      <c r="CN31" s="87"/>
      <c r="CO31" s="87"/>
      <c r="CP31" s="87"/>
      <c r="CQ31" s="87"/>
      <c r="CR31" s="87"/>
      <c r="CS31" s="87"/>
      <c r="CT31" s="2"/>
    </row>
    <row r="32" s="12" customFormat="1" ht="25.5" customHeight="1" spans="1:98">
      <c r="A32" s="89"/>
      <c r="B32" s="90"/>
      <c r="C32" s="85" t="s">
        <v>157</v>
      </c>
      <c r="D32" s="36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  <c r="BN32" s="87"/>
      <c r="BO32" s="87"/>
      <c r="BP32" s="87"/>
      <c r="BQ32" s="87"/>
      <c r="BR32" s="87"/>
      <c r="BS32" s="87"/>
      <c r="BT32" s="87"/>
      <c r="BU32" s="87"/>
      <c r="BV32" s="87"/>
      <c r="BW32" s="87"/>
      <c r="BX32" s="87"/>
      <c r="BY32" s="87"/>
      <c r="BZ32" s="87"/>
      <c r="CA32" s="87"/>
      <c r="CB32" s="87"/>
      <c r="CC32" s="87"/>
      <c r="CD32" s="87"/>
      <c r="CE32" s="87"/>
      <c r="CF32" s="87"/>
      <c r="CG32" s="87"/>
      <c r="CH32" s="87"/>
      <c r="CI32" s="87"/>
      <c r="CJ32" s="87"/>
      <c r="CK32" s="87"/>
      <c r="CL32" s="87"/>
      <c r="CM32" s="87"/>
      <c r="CN32" s="87"/>
      <c r="CO32" s="87"/>
      <c r="CP32" s="87"/>
      <c r="CQ32" s="87"/>
      <c r="CR32" s="87"/>
      <c r="CS32" s="87"/>
      <c r="CT32" s="2"/>
    </row>
    <row r="33" s="12" customFormat="1" ht="25.5" customHeight="1" spans="1:98">
      <c r="A33" s="89"/>
      <c r="B33" s="90"/>
      <c r="C33" s="85" t="s">
        <v>158</v>
      </c>
      <c r="D33" s="36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87"/>
      <c r="BX33" s="87"/>
      <c r="BY33" s="87"/>
      <c r="BZ33" s="87"/>
      <c r="CA33" s="87"/>
      <c r="CB33" s="87"/>
      <c r="CC33" s="87"/>
      <c r="CD33" s="87"/>
      <c r="CE33" s="87"/>
      <c r="CF33" s="87"/>
      <c r="CG33" s="87"/>
      <c r="CH33" s="87"/>
      <c r="CI33" s="87"/>
      <c r="CJ33" s="87"/>
      <c r="CK33" s="87"/>
      <c r="CL33" s="87"/>
      <c r="CM33" s="87"/>
      <c r="CN33" s="87"/>
      <c r="CO33" s="87"/>
      <c r="CP33" s="87"/>
      <c r="CQ33" s="87"/>
      <c r="CR33" s="87"/>
      <c r="CS33" s="87"/>
      <c r="CT33" s="2"/>
    </row>
    <row r="34" s="12" customFormat="1" ht="25.5" customHeight="1" spans="1:98">
      <c r="A34" s="89"/>
      <c r="B34" s="90"/>
      <c r="C34" s="85" t="s">
        <v>159</v>
      </c>
      <c r="D34" s="36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  <c r="BV34" s="87"/>
      <c r="BW34" s="87"/>
      <c r="BX34" s="87"/>
      <c r="BY34" s="87"/>
      <c r="BZ34" s="87"/>
      <c r="CA34" s="87"/>
      <c r="CB34" s="87"/>
      <c r="CC34" s="87"/>
      <c r="CD34" s="87"/>
      <c r="CE34" s="87"/>
      <c r="CF34" s="87"/>
      <c r="CG34" s="87"/>
      <c r="CH34" s="87"/>
      <c r="CI34" s="87"/>
      <c r="CJ34" s="87"/>
      <c r="CK34" s="87"/>
      <c r="CL34" s="87"/>
      <c r="CM34" s="87"/>
      <c r="CN34" s="87"/>
      <c r="CO34" s="87"/>
      <c r="CP34" s="87"/>
      <c r="CQ34" s="87"/>
      <c r="CR34" s="87"/>
      <c r="CS34" s="87"/>
      <c r="CT34" s="2"/>
    </row>
    <row r="35" s="12" customFormat="1" ht="25.5" customHeight="1" spans="1:98">
      <c r="A35" s="93" t="s">
        <v>160</v>
      </c>
      <c r="B35" s="94">
        <f>B6</f>
        <v>1647.72</v>
      </c>
      <c r="C35" s="95" t="s">
        <v>161</v>
      </c>
      <c r="D35" s="92">
        <f>D6</f>
        <v>1647.72</v>
      </c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7"/>
      <c r="BQ35" s="87"/>
      <c r="BR35" s="87"/>
      <c r="BS35" s="87"/>
      <c r="BT35" s="87"/>
      <c r="BU35" s="87"/>
      <c r="BV35" s="87"/>
      <c r="BW35" s="87"/>
      <c r="BX35" s="87"/>
      <c r="BY35" s="87"/>
      <c r="BZ35" s="87"/>
      <c r="CA35" s="87"/>
      <c r="CB35" s="87"/>
      <c r="CC35" s="87"/>
      <c r="CD35" s="87"/>
      <c r="CE35" s="87"/>
      <c r="CF35" s="87"/>
      <c r="CG35" s="87"/>
      <c r="CH35" s="87"/>
      <c r="CI35" s="87"/>
      <c r="CJ35" s="87"/>
      <c r="CK35" s="87"/>
      <c r="CL35" s="87"/>
      <c r="CM35" s="87"/>
      <c r="CN35" s="87"/>
      <c r="CO35" s="87"/>
      <c r="CP35" s="87"/>
      <c r="CQ35" s="87"/>
      <c r="CR35" s="87"/>
      <c r="CS35" s="87"/>
      <c r="CT35" s="2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5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showGridLines="0" showZeros="0" workbookViewId="0">
      <selection activeCell="E8" sqref="E8"/>
    </sheetView>
  </sheetViews>
  <sheetFormatPr defaultColWidth="9.13888888888889" defaultRowHeight="12.75" customHeight="1"/>
  <cols>
    <col min="1" max="1" width="41.8611111111111" style="1" customWidth="1"/>
    <col min="2" max="2" width="14.4259259259259" style="1" customWidth="1"/>
    <col min="3" max="10" width="14.287037037037" style="1" customWidth="1"/>
    <col min="11" max="12" width="6.86111111111111" style="1" customWidth="1"/>
    <col min="13" max="16384" width="9.13888888888889" style="3"/>
  </cols>
  <sheetData>
    <row r="1" ht="24.75" customHeight="1" spans="1:1">
      <c r="A1" s="25" t="s">
        <v>28</v>
      </c>
    </row>
    <row r="2" ht="24.75" customHeight="1" spans="1:10">
      <c r="A2" s="4" t="s">
        <v>162</v>
      </c>
      <c r="B2" s="4"/>
      <c r="C2" s="4"/>
      <c r="D2" s="4"/>
      <c r="E2" s="4"/>
      <c r="F2" s="4"/>
      <c r="G2" s="4"/>
      <c r="H2" s="4"/>
      <c r="I2" s="4"/>
      <c r="J2" s="4"/>
    </row>
    <row r="3" ht="24.75" customHeight="1" spans="10:10">
      <c r="J3" s="5" t="s">
        <v>30</v>
      </c>
    </row>
    <row r="4" ht="24.75" customHeight="1" spans="1:10">
      <c r="A4" s="6" t="s">
        <v>163</v>
      </c>
      <c r="B4" s="7" t="s">
        <v>93</v>
      </c>
      <c r="C4" s="7" t="s">
        <v>164</v>
      </c>
      <c r="D4" s="7"/>
      <c r="E4" s="7"/>
      <c r="F4" s="7" t="s">
        <v>165</v>
      </c>
      <c r="G4" s="7"/>
      <c r="H4" s="7"/>
      <c r="I4" s="7"/>
      <c r="J4" s="8"/>
    </row>
    <row r="5" ht="24.75" customHeight="1" spans="1:10">
      <c r="A5" s="6"/>
      <c r="B5" s="7"/>
      <c r="C5" s="7" t="s">
        <v>93</v>
      </c>
      <c r="D5" s="7" t="s">
        <v>89</v>
      </c>
      <c r="E5" s="7" t="s">
        <v>90</v>
      </c>
      <c r="F5" s="7" t="s">
        <v>93</v>
      </c>
      <c r="G5" s="7" t="s">
        <v>89</v>
      </c>
      <c r="H5" s="7" t="s">
        <v>90</v>
      </c>
      <c r="I5" s="61" t="s">
        <v>89</v>
      </c>
      <c r="J5" s="62" t="s">
        <v>90</v>
      </c>
    </row>
    <row r="6" ht="24.75" customHeight="1" spans="1:10">
      <c r="A6" s="6" t="s">
        <v>92</v>
      </c>
      <c r="B6" s="7">
        <v>1</v>
      </c>
      <c r="C6" s="7">
        <v>2</v>
      </c>
      <c r="D6" s="7">
        <v>3</v>
      </c>
      <c r="E6" s="7">
        <v>4</v>
      </c>
      <c r="F6" s="7">
        <v>2</v>
      </c>
      <c r="G6" s="7">
        <v>3</v>
      </c>
      <c r="H6" s="7">
        <v>4</v>
      </c>
      <c r="I6" s="7">
        <v>3</v>
      </c>
      <c r="J6" s="8">
        <v>4</v>
      </c>
    </row>
    <row r="7" s="12" customFormat="1" ht="24.75" customHeight="1" spans="1:12">
      <c r="A7" s="9" t="s">
        <v>93</v>
      </c>
      <c r="B7" s="10"/>
      <c r="C7" s="10"/>
      <c r="D7" s="10"/>
      <c r="E7" s="10"/>
      <c r="F7" s="10">
        <v>0</v>
      </c>
      <c r="G7" s="10">
        <v>0</v>
      </c>
      <c r="H7" s="10">
        <v>0</v>
      </c>
      <c r="I7" s="10">
        <v>0</v>
      </c>
      <c r="J7" s="11">
        <v>0</v>
      </c>
      <c r="K7" s="2"/>
      <c r="L7" s="2"/>
    </row>
    <row r="8" ht="24.75" customHeight="1" spans="1:10">
      <c r="A8" s="9" t="s">
        <v>166</v>
      </c>
      <c r="B8" s="10">
        <f>C8</f>
        <v>1688.35</v>
      </c>
      <c r="C8" s="10">
        <f>D8+E8</f>
        <v>1688.35</v>
      </c>
      <c r="D8" s="10">
        <v>1374.69</v>
      </c>
      <c r="E8" s="10">
        <v>313.66</v>
      </c>
      <c r="F8" s="10">
        <v>0</v>
      </c>
      <c r="G8" s="10">
        <v>0</v>
      </c>
      <c r="H8" s="10">
        <v>0</v>
      </c>
      <c r="I8" s="10">
        <v>0</v>
      </c>
      <c r="J8" s="11">
        <v>0</v>
      </c>
    </row>
    <row r="9" ht="24.75" customHeight="1" spans="1:10">
      <c r="A9" s="13"/>
      <c r="B9" s="14"/>
      <c r="C9" s="14"/>
      <c r="D9" s="14"/>
      <c r="E9" s="14"/>
      <c r="F9" s="14">
        <v>0</v>
      </c>
      <c r="G9" s="14">
        <v>0</v>
      </c>
      <c r="H9" s="14">
        <v>0</v>
      </c>
      <c r="I9" s="14">
        <v>0</v>
      </c>
      <c r="J9" s="15">
        <v>0</v>
      </c>
    </row>
    <row r="10" ht="24.75" customHeight="1" spans="1:10">
      <c r="A10" s="13"/>
      <c r="B10" s="14"/>
      <c r="C10" s="14"/>
      <c r="D10" s="14"/>
      <c r="E10" s="14"/>
      <c r="F10" s="14">
        <v>0</v>
      </c>
      <c r="G10" s="14">
        <v>0</v>
      </c>
      <c r="H10" s="14">
        <v>0</v>
      </c>
      <c r="I10" s="14">
        <v>0</v>
      </c>
      <c r="J10" s="15">
        <v>0</v>
      </c>
    </row>
    <row r="11" ht="24.75" customHeight="1" spans="1:10">
      <c r="A11" s="13"/>
      <c r="B11" s="14"/>
      <c r="C11" s="14"/>
      <c r="D11" s="14"/>
      <c r="E11" s="14"/>
      <c r="F11" s="14">
        <v>0</v>
      </c>
      <c r="G11" s="14">
        <v>0</v>
      </c>
      <c r="H11" s="14">
        <v>0</v>
      </c>
      <c r="I11" s="14">
        <v>0</v>
      </c>
      <c r="J11" s="15">
        <v>0</v>
      </c>
    </row>
  </sheetData>
  <sheetProtection formatCells="0" formatColumns="0" formatRows="0"/>
  <mergeCells count="6">
    <mergeCell ref="A2:J2"/>
    <mergeCell ref="C4:E4"/>
    <mergeCell ref="F4:H4"/>
    <mergeCell ref="I4:J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80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9"/>
  <sheetViews>
    <sheetView showGridLines="0" showZeros="0" topLeftCell="A7" workbookViewId="0">
      <selection activeCell="A13" sqref="$A13:$XFD13"/>
    </sheetView>
  </sheetViews>
  <sheetFormatPr defaultColWidth="9.13888888888889" defaultRowHeight="12.75" customHeight="1" outlineLevelCol="6"/>
  <cols>
    <col min="1" max="1" width="18" style="1" customWidth="1"/>
    <col min="2" max="2" width="45.5740740740741" style="1" customWidth="1"/>
    <col min="3" max="5" width="17.8611111111111" style="1" customWidth="1"/>
    <col min="6" max="7" width="6.86111111111111" style="1" customWidth="1"/>
    <col min="8" max="16384" width="9.13888888888889" style="3"/>
  </cols>
  <sheetData>
    <row r="1" ht="24.75" customHeight="1" spans="1:2">
      <c r="A1" s="25" t="s">
        <v>28</v>
      </c>
      <c r="B1" s="26"/>
    </row>
    <row r="2" ht="24.75" customHeight="1" spans="1:5">
      <c r="A2" s="4" t="s">
        <v>167</v>
      </c>
      <c r="B2" s="4"/>
      <c r="C2" s="4"/>
      <c r="D2" s="4"/>
      <c r="E2" s="4"/>
    </row>
    <row r="3" ht="24.75" customHeight="1" spans="5:5">
      <c r="E3" s="5" t="s">
        <v>30</v>
      </c>
    </row>
    <row r="4" ht="24.75" customHeight="1" spans="1:5">
      <c r="A4" s="6" t="s">
        <v>87</v>
      </c>
      <c r="B4" s="7"/>
      <c r="C4" s="6" t="s">
        <v>164</v>
      </c>
      <c r="D4" s="7"/>
      <c r="E4" s="8"/>
    </row>
    <row r="5" ht="24.75" customHeight="1" spans="1:5">
      <c r="A5" s="6" t="s">
        <v>168</v>
      </c>
      <c r="B5" s="7" t="s">
        <v>169</v>
      </c>
      <c r="C5" s="61" t="s">
        <v>93</v>
      </c>
      <c r="D5" s="61" t="s">
        <v>89</v>
      </c>
      <c r="E5" s="62" t="s">
        <v>90</v>
      </c>
    </row>
    <row r="6" ht="24.75" customHeight="1" spans="1:5">
      <c r="A6" s="6" t="s">
        <v>92</v>
      </c>
      <c r="B6" s="7" t="s">
        <v>92</v>
      </c>
      <c r="C6" s="7">
        <v>1</v>
      </c>
      <c r="D6" s="7">
        <v>2</v>
      </c>
      <c r="E6" s="8">
        <v>3</v>
      </c>
    </row>
    <row r="7" s="12" customFormat="1" ht="24.75" customHeight="1" spans="1:7">
      <c r="A7" s="9"/>
      <c r="B7" s="68" t="s">
        <v>93</v>
      </c>
      <c r="C7" s="10">
        <f t="shared" ref="C7:C14" si="0">D7+E7</f>
        <v>1688.35</v>
      </c>
      <c r="D7" s="10">
        <f>D8+D15+D17+D22+D29+D32+D37</f>
        <v>1374.69</v>
      </c>
      <c r="E7" s="11">
        <f>E8+E15+E26+E32</f>
        <v>313.66</v>
      </c>
      <c r="F7" s="2"/>
      <c r="G7" s="2"/>
    </row>
    <row r="8" ht="24.75" customHeight="1" spans="1:5">
      <c r="A8" s="9" t="s">
        <v>170</v>
      </c>
      <c r="B8" s="69" t="s">
        <v>94</v>
      </c>
      <c r="C8" s="10">
        <f t="shared" si="0"/>
        <v>1320.04</v>
      </c>
      <c r="D8" s="10">
        <f>D9</f>
        <v>1017.49</v>
      </c>
      <c r="E8" s="11">
        <f>E9+E13</f>
        <v>302.55</v>
      </c>
    </row>
    <row r="9" ht="24.75" customHeight="1" spans="1:5">
      <c r="A9" s="9" t="s">
        <v>171</v>
      </c>
      <c r="B9" s="69" t="s">
        <v>95</v>
      </c>
      <c r="C9" s="10">
        <f t="shared" si="0"/>
        <v>1311.04</v>
      </c>
      <c r="D9" s="10">
        <f>D10+D11</f>
        <v>1017.49</v>
      </c>
      <c r="E9" s="11">
        <f>E10+E11+E12</f>
        <v>293.55</v>
      </c>
    </row>
    <row r="10" ht="24.75" customHeight="1" spans="1:5">
      <c r="A10" s="13" t="s">
        <v>172</v>
      </c>
      <c r="B10" s="70" t="s">
        <v>96</v>
      </c>
      <c r="C10" s="14">
        <f t="shared" si="0"/>
        <v>1181.04</v>
      </c>
      <c r="D10" s="14">
        <v>1017.49</v>
      </c>
      <c r="E10" s="15">
        <v>163.55</v>
      </c>
    </row>
    <row r="11" ht="24.75" customHeight="1" spans="1:5">
      <c r="A11" s="13" t="s">
        <v>173</v>
      </c>
      <c r="B11" s="70" t="s">
        <v>97</v>
      </c>
      <c r="C11" s="14">
        <f t="shared" si="0"/>
        <v>60</v>
      </c>
      <c r="D11" s="14"/>
      <c r="E11" s="15">
        <v>60</v>
      </c>
    </row>
    <row r="12" ht="24.75" customHeight="1" spans="1:5">
      <c r="A12" s="13" t="s">
        <v>174</v>
      </c>
      <c r="B12" s="70" t="s">
        <v>98</v>
      </c>
      <c r="C12" s="14">
        <f t="shared" si="0"/>
        <v>70</v>
      </c>
      <c r="D12" s="14"/>
      <c r="E12" s="15">
        <v>70</v>
      </c>
    </row>
    <row r="13" s="12" customFormat="1" ht="24.75" customHeight="1" spans="1:7">
      <c r="A13" s="9" t="s">
        <v>175</v>
      </c>
      <c r="B13" s="69" t="s">
        <v>176</v>
      </c>
      <c r="C13" s="10">
        <f t="shared" si="0"/>
        <v>9</v>
      </c>
      <c r="D13" s="10"/>
      <c r="E13" s="11">
        <v>9</v>
      </c>
      <c r="F13" s="2"/>
      <c r="G13" s="2"/>
    </row>
    <row r="14" ht="24.75" customHeight="1" spans="1:5">
      <c r="A14" s="13" t="s">
        <v>177</v>
      </c>
      <c r="B14" s="70" t="s">
        <v>97</v>
      </c>
      <c r="C14" s="14">
        <f t="shared" si="0"/>
        <v>9</v>
      </c>
      <c r="D14" s="14"/>
      <c r="E14" s="15">
        <v>9</v>
      </c>
    </row>
    <row r="15" ht="24.75" customHeight="1" spans="1:5">
      <c r="A15" s="9" t="s">
        <v>178</v>
      </c>
      <c r="B15" s="69" t="s">
        <v>99</v>
      </c>
      <c r="C15" s="14">
        <f t="shared" ref="C15:C39" si="1">D15+E15</f>
        <v>9.52</v>
      </c>
      <c r="D15" s="14">
        <f>D16</f>
        <v>1.52</v>
      </c>
      <c r="E15" s="15">
        <f>E16</f>
        <v>8</v>
      </c>
    </row>
    <row r="16" ht="24.75" customHeight="1" spans="1:5">
      <c r="A16" s="13" t="s">
        <v>179</v>
      </c>
      <c r="B16" s="70" t="s">
        <v>100</v>
      </c>
      <c r="C16" s="10">
        <f t="shared" si="1"/>
        <v>9.52</v>
      </c>
      <c r="D16" s="14">
        <v>1.52</v>
      </c>
      <c r="E16" s="15">
        <v>8</v>
      </c>
    </row>
    <row r="17" ht="24.75" customHeight="1" spans="1:5">
      <c r="A17" s="9" t="s">
        <v>180</v>
      </c>
      <c r="B17" s="71" t="s">
        <v>101</v>
      </c>
      <c r="C17" s="10">
        <f t="shared" si="1"/>
        <v>87.2</v>
      </c>
      <c r="D17" s="10">
        <f>D18+D20</f>
        <v>87.2</v>
      </c>
      <c r="E17" s="15"/>
    </row>
    <row r="18" ht="24.75" customHeight="1" spans="1:5">
      <c r="A18" s="9" t="s">
        <v>181</v>
      </c>
      <c r="B18" s="69" t="s">
        <v>102</v>
      </c>
      <c r="C18" s="10">
        <f t="shared" si="1"/>
        <v>81.1</v>
      </c>
      <c r="D18" s="10">
        <f>D19</f>
        <v>81.1</v>
      </c>
      <c r="E18" s="11"/>
    </row>
    <row r="19" ht="24.75" customHeight="1" spans="1:5">
      <c r="A19" s="13" t="s">
        <v>182</v>
      </c>
      <c r="B19" s="70" t="s">
        <v>103</v>
      </c>
      <c r="C19" s="14">
        <f t="shared" si="1"/>
        <v>81.1</v>
      </c>
      <c r="D19" s="14">
        <v>81.1</v>
      </c>
      <c r="E19" s="11"/>
    </row>
    <row r="20" ht="24.75" customHeight="1" spans="1:5">
      <c r="A20" s="9" t="s">
        <v>183</v>
      </c>
      <c r="B20" s="71" t="s">
        <v>104</v>
      </c>
      <c r="C20" s="10">
        <f t="shared" si="1"/>
        <v>6.1</v>
      </c>
      <c r="D20" s="10">
        <f>D21</f>
        <v>6.1</v>
      </c>
      <c r="E20" s="15"/>
    </row>
    <row r="21" ht="24.75" customHeight="1" spans="1:5">
      <c r="A21" s="72" t="s">
        <v>184</v>
      </c>
      <c r="B21" s="70" t="s">
        <v>105</v>
      </c>
      <c r="C21" s="10">
        <f t="shared" si="1"/>
        <v>6.1</v>
      </c>
      <c r="D21" s="14">
        <v>6.1</v>
      </c>
      <c r="E21" s="15"/>
    </row>
    <row r="22" ht="24.75" customHeight="1" spans="1:5">
      <c r="A22" s="9" t="s">
        <v>185</v>
      </c>
      <c r="B22" s="73" t="s">
        <v>106</v>
      </c>
      <c r="C22" s="10">
        <f t="shared" si="1"/>
        <v>50.53</v>
      </c>
      <c r="D22" s="10">
        <f>D23</f>
        <v>50.53</v>
      </c>
      <c r="E22" s="11"/>
    </row>
    <row r="23" ht="24.75" customHeight="1" spans="1:5">
      <c r="A23" s="74" t="s">
        <v>186</v>
      </c>
      <c r="B23" s="73" t="s">
        <v>107</v>
      </c>
      <c r="C23" s="14">
        <f t="shared" si="1"/>
        <v>50.53</v>
      </c>
      <c r="D23" s="14">
        <f>D24+D25</f>
        <v>50.53</v>
      </c>
      <c r="E23" s="15"/>
    </row>
    <row r="24" ht="24.75" customHeight="1" spans="1:5">
      <c r="A24" s="13" t="s">
        <v>187</v>
      </c>
      <c r="B24" s="75" t="s">
        <v>108</v>
      </c>
      <c r="C24" s="14">
        <f t="shared" si="1"/>
        <v>34.52</v>
      </c>
      <c r="D24" s="14">
        <v>34.52</v>
      </c>
      <c r="E24" s="11"/>
    </row>
    <row r="25" ht="24.75" customHeight="1" spans="1:5">
      <c r="A25" s="13" t="s">
        <v>188</v>
      </c>
      <c r="B25" s="75" t="s">
        <v>109</v>
      </c>
      <c r="C25" s="14">
        <f t="shared" si="1"/>
        <v>16.01</v>
      </c>
      <c r="D25" s="14">
        <v>16.01</v>
      </c>
      <c r="E25" s="11"/>
    </row>
    <row r="26" ht="24.75" customHeight="1" spans="1:5">
      <c r="A26" s="9" t="s">
        <v>189</v>
      </c>
      <c r="B26" s="73" t="s">
        <v>110</v>
      </c>
      <c r="C26" s="10">
        <f t="shared" si="1"/>
        <v>0.11</v>
      </c>
      <c r="D26" s="14">
        <f>D27</f>
        <v>0</v>
      </c>
      <c r="E26" s="11">
        <f>E27</f>
        <v>0.11</v>
      </c>
    </row>
    <row r="27" ht="24.75" customHeight="1" spans="1:5">
      <c r="A27" s="9" t="s">
        <v>190</v>
      </c>
      <c r="B27" s="73" t="s">
        <v>111</v>
      </c>
      <c r="C27" s="10">
        <f t="shared" si="1"/>
        <v>0.11</v>
      </c>
      <c r="D27" s="14">
        <f>D28</f>
        <v>0</v>
      </c>
      <c r="E27" s="11">
        <f>E28</f>
        <v>0.11</v>
      </c>
    </row>
    <row r="28" ht="24.75" customHeight="1" spans="1:5">
      <c r="A28" s="13" t="s">
        <v>191</v>
      </c>
      <c r="B28" s="75" t="s">
        <v>112</v>
      </c>
      <c r="C28" s="14">
        <f t="shared" si="1"/>
        <v>0.11</v>
      </c>
      <c r="D28" s="14"/>
      <c r="E28" s="15">
        <v>0.11</v>
      </c>
    </row>
    <row r="29" ht="24.75" customHeight="1" spans="1:5">
      <c r="A29" s="9" t="s">
        <v>192</v>
      </c>
      <c r="B29" s="73" t="s">
        <v>113</v>
      </c>
      <c r="C29" s="10">
        <f t="shared" si="1"/>
        <v>23.4</v>
      </c>
      <c r="D29" s="10">
        <f>D30</f>
        <v>23.4</v>
      </c>
      <c r="E29" s="15"/>
    </row>
    <row r="30" ht="24.75" customHeight="1" spans="1:5">
      <c r="A30" s="9" t="s">
        <v>193</v>
      </c>
      <c r="B30" s="76" t="s">
        <v>114</v>
      </c>
      <c r="C30" s="10">
        <f t="shared" si="1"/>
        <v>23.4</v>
      </c>
      <c r="D30" s="10">
        <f>D31</f>
        <v>23.4</v>
      </c>
      <c r="E30" s="15"/>
    </row>
    <row r="31" ht="24.75" customHeight="1" spans="1:5">
      <c r="A31" s="13" t="s">
        <v>194</v>
      </c>
      <c r="B31" s="75" t="s">
        <v>115</v>
      </c>
      <c r="C31" s="14">
        <f t="shared" si="1"/>
        <v>23.4</v>
      </c>
      <c r="D31" s="14">
        <v>23.4</v>
      </c>
      <c r="E31" s="15"/>
    </row>
    <row r="32" ht="24.75" customHeight="1" spans="1:5">
      <c r="A32" s="9" t="s">
        <v>195</v>
      </c>
      <c r="B32" s="73" t="s">
        <v>116</v>
      </c>
      <c r="C32" s="10">
        <f t="shared" si="1"/>
        <v>135.84</v>
      </c>
      <c r="D32" s="10">
        <f>D35</f>
        <v>132.84</v>
      </c>
      <c r="E32" s="11">
        <f>E33+E35</f>
        <v>3</v>
      </c>
    </row>
    <row r="33" ht="24.75" customHeight="1" spans="1:5">
      <c r="A33" s="9" t="s">
        <v>196</v>
      </c>
      <c r="B33" s="73" t="s">
        <v>117</v>
      </c>
      <c r="C33" s="10">
        <f t="shared" si="1"/>
        <v>3</v>
      </c>
      <c r="D33" s="10"/>
      <c r="E33" s="11">
        <f>E34</f>
        <v>3</v>
      </c>
    </row>
    <row r="34" ht="24.75" customHeight="1" spans="1:5">
      <c r="A34" s="13" t="s">
        <v>197</v>
      </c>
      <c r="B34" s="75" t="s">
        <v>198</v>
      </c>
      <c r="C34" s="14">
        <f t="shared" si="1"/>
        <v>3</v>
      </c>
      <c r="D34" s="14"/>
      <c r="E34" s="15">
        <v>3</v>
      </c>
    </row>
    <row r="35" ht="24.75" customHeight="1" spans="1:5">
      <c r="A35" s="9" t="s">
        <v>199</v>
      </c>
      <c r="B35" s="73" t="s">
        <v>119</v>
      </c>
      <c r="C35" s="10">
        <f t="shared" si="1"/>
        <v>132.84</v>
      </c>
      <c r="D35" s="10">
        <f>D36</f>
        <v>132.84</v>
      </c>
      <c r="E35" s="11">
        <f>E36</f>
        <v>0</v>
      </c>
    </row>
    <row r="36" ht="24.75" customHeight="1" spans="1:5">
      <c r="A36" s="13" t="s">
        <v>200</v>
      </c>
      <c r="B36" s="75" t="s">
        <v>120</v>
      </c>
      <c r="C36" s="14">
        <f t="shared" si="1"/>
        <v>132.84</v>
      </c>
      <c r="D36" s="14">
        <v>132.84</v>
      </c>
      <c r="E36" s="11"/>
    </row>
    <row r="37" ht="24.75" customHeight="1" spans="1:5">
      <c r="A37" s="9" t="s">
        <v>201</v>
      </c>
      <c r="B37" s="73" t="s">
        <v>121</v>
      </c>
      <c r="C37" s="10">
        <f t="shared" si="1"/>
        <v>61.71</v>
      </c>
      <c r="D37" s="10">
        <f>D38</f>
        <v>61.71</v>
      </c>
      <c r="E37" s="11">
        <f>E38</f>
        <v>0</v>
      </c>
    </row>
    <row r="38" ht="24.75" customHeight="1" spans="1:5">
      <c r="A38" s="9" t="s">
        <v>202</v>
      </c>
      <c r="B38" s="73" t="s">
        <v>122</v>
      </c>
      <c r="C38" s="10">
        <f t="shared" si="1"/>
        <v>61.71</v>
      </c>
      <c r="D38" s="10">
        <f>D39</f>
        <v>61.71</v>
      </c>
      <c r="E38" s="11">
        <f>E39</f>
        <v>0</v>
      </c>
    </row>
    <row r="39" ht="24.75" customHeight="1" spans="1:5">
      <c r="A39" s="13" t="s">
        <v>203</v>
      </c>
      <c r="B39" s="75" t="s">
        <v>123</v>
      </c>
      <c r="C39" s="14">
        <f t="shared" si="1"/>
        <v>61.71</v>
      </c>
      <c r="D39" s="14">
        <v>61.71</v>
      </c>
      <c r="E39" s="11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8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1"/>
  <sheetViews>
    <sheetView showGridLines="0" showZeros="0" topLeftCell="A10" workbookViewId="0">
      <selection activeCell="E37" sqref="E37"/>
    </sheetView>
  </sheetViews>
  <sheetFormatPr defaultColWidth="9.13888888888889" defaultRowHeight="12.75" customHeight="1" outlineLevelCol="6"/>
  <cols>
    <col min="1" max="1" width="21.287037037037" style="1" customWidth="1"/>
    <col min="2" max="2" width="43.712962962963" style="1" customWidth="1"/>
    <col min="3" max="5" width="17.287037037037" style="1" customWidth="1"/>
    <col min="6" max="7" width="6.86111111111111" style="1" customWidth="1"/>
    <col min="8" max="16384" width="9.13888888888889" style="3"/>
  </cols>
  <sheetData>
    <row r="1" ht="24.75" customHeight="1" spans="1:2">
      <c r="A1" s="25" t="s">
        <v>28</v>
      </c>
      <c r="B1" s="26"/>
    </row>
    <row r="2" ht="24.75" customHeight="1" spans="1:5">
      <c r="A2" s="59" t="s">
        <v>204</v>
      </c>
      <c r="B2" s="59"/>
      <c r="C2" s="59"/>
      <c r="D2" s="59"/>
      <c r="E2" s="59"/>
    </row>
    <row r="3" ht="24.75" customHeight="1" spans="5:5">
      <c r="E3" s="5" t="s">
        <v>30</v>
      </c>
    </row>
    <row r="4" ht="24.75" customHeight="1" spans="1:5">
      <c r="A4" s="6" t="s">
        <v>205</v>
      </c>
      <c r="B4" s="7"/>
      <c r="C4" s="6" t="s">
        <v>206</v>
      </c>
      <c r="D4" s="7"/>
      <c r="E4" s="8"/>
    </row>
    <row r="5" ht="24.75" customHeight="1" spans="1:5">
      <c r="A5" s="60" t="s">
        <v>168</v>
      </c>
      <c r="B5" s="7" t="s">
        <v>169</v>
      </c>
      <c r="C5" s="51" t="s">
        <v>93</v>
      </c>
      <c r="D5" s="61" t="s">
        <v>207</v>
      </c>
      <c r="E5" s="62" t="s">
        <v>208</v>
      </c>
    </row>
    <row r="6" ht="24.75" customHeight="1" spans="1:5">
      <c r="A6" s="60" t="s">
        <v>92</v>
      </c>
      <c r="B6" s="7" t="s">
        <v>92</v>
      </c>
      <c r="C6" s="6">
        <v>1</v>
      </c>
      <c r="D6" s="7">
        <v>2</v>
      </c>
      <c r="E6" s="8">
        <v>3</v>
      </c>
    </row>
    <row r="7" s="12" customFormat="1" ht="25.5" customHeight="1" spans="1:7">
      <c r="A7" s="9"/>
      <c r="B7" s="63" t="s">
        <v>93</v>
      </c>
      <c r="C7" s="64">
        <f>D7+E7</f>
        <v>1688.35</v>
      </c>
      <c r="D7" s="65">
        <f>D8+D35</f>
        <v>1239.23</v>
      </c>
      <c r="E7" s="11">
        <f>E18</f>
        <v>449.12</v>
      </c>
      <c r="F7" s="2"/>
      <c r="G7" s="2"/>
    </row>
    <row r="8" ht="25.5" customHeight="1" spans="1:5">
      <c r="A8" s="9" t="s">
        <v>209</v>
      </c>
      <c r="B8" s="63" t="s">
        <v>210</v>
      </c>
      <c r="C8" s="64">
        <f t="shared" ref="C7:C24" si="0">D8+E8</f>
        <v>1056.5</v>
      </c>
      <c r="D8" s="65">
        <f>D9+D10+D11++D12+D13+D14+D15+D16+D17</f>
        <v>1056.5</v>
      </c>
      <c r="E8" s="11"/>
    </row>
    <row r="9" ht="25.5" customHeight="1" spans="1:5">
      <c r="A9" s="13" t="s">
        <v>211</v>
      </c>
      <c r="B9" s="66" t="s">
        <v>212</v>
      </c>
      <c r="C9" s="64">
        <f t="shared" si="0"/>
        <v>238.89</v>
      </c>
      <c r="D9" s="67">
        <v>238.89</v>
      </c>
      <c r="E9" s="15"/>
    </row>
    <row r="10" ht="25.5" customHeight="1" spans="1:5">
      <c r="A10" s="13" t="s">
        <v>213</v>
      </c>
      <c r="B10" s="66" t="s">
        <v>214</v>
      </c>
      <c r="C10" s="64">
        <f t="shared" si="0"/>
        <v>302.46</v>
      </c>
      <c r="D10" s="67">
        <v>302.46</v>
      </c>
      <c r="E10" s="15"/>
    </row>
    <row r="11" ht="25.5" customHeight="1" spans="1:5">
      <c r="A11" s="13" t="s">
        <v>215</v>
      </c>
      <c r="B11" s="66" t="s">
        <v>216</v>
      </c>
      <c r="C11" s="64">
        <f t="shared" si="0"/>
        <v>16.12</v>
      </c>
      <c r="D11" s="67">
        <v>16.12</v>
      </c>
      <c r="E11" s="15"/>
    </row>
    <row r="12" ht="25.5" customHeight="1" spans="1:5">
      <c r="A12" s="13" t="s">
        <v>217</v>
      </c>
      <c r="B12" s="66" t="s">
        <v>218</v>
      </c>
      <c r="C12" s="64">
        <f t="shared" si="0"/>
        <v>81.1</v>
      </c>
      <c r="D12" s="67">
        <v>81.1</v>
      </c>
      <c r="E12" s="15"/>
    </row>
    <row r="13" ht="25.5" customHeight="1" spans="1:5">
      <c r="A13" s="13" t="s">
        <v>219</v>
      </c>
      <c r="B13" s="66" t="s">
        <v>220</v>
      </c>
      <c r="C13" s="64">
        <f t="shared" si="0"/>
        <v>34.52</v>
      </c>
      <c r="D13" s="67">
        <v>34.52</v>
      </c>
      <c r="E13" s="15"/>
    </row>
    <row r="14" ht="25.5" customHeight="1" spans="1:5">
      <c r="A14" s="13" t="s">
        <v>221</v>
      </c>
      <c r="B14" s="66" t="s">
        <v>222</v>
      </c>
      <c r="C14" s="64">
        <f t="shared" si="0"/>
        <v>16.01</v>
      </c>
      <c r="D14" s="67">
        <v>16.01</v>
      </c>
      <c r="E14" s="15"/>
    </row>
    <row r="15" ht="25.5" customHeight="1" spans="1:5">
      <c r="A15" s="13" t="s">
        <v>223</v>
      </c>
      <c r="B15" s="66" t="s">
        <v>224</v>
      </c>
      <c r="C15" s="64">
        <f t="shared" si="0"/>
        <v>6.1</v>
      </c>
      <c r="D15" s="67">
        <v>6.1</v>
      </c>
      <c r="E15" s="15"/>
    </row>
    <row r="16" ht="25.5" customHeight="1" spans="1:5">
      <c r="A16" s="13" t="s">
        <v>225</v>
      </c>
      <c r="B16" s="66" t="s">
        <v>226</v>
      </c>
      <c r="C16" s="64">
        <f t="shared" si="0"/>
        <v>61.71</v>
      </c>
      <c r="D16" s="67">
        <v>61.71</v>
      </c>
      <c r="E16" s="15"/>
    </row>
    <row r="17" ht="25.5" customHeight="1" spans="1:5">
      <c r="A17" s="13" t="s">
        <v>227</v>
      </c>
      <c r="B17" s="66" t="s">
        <v>228</v>
      </c>
      <c r="C17" s="64">
        <f t="shared" si="0"/>
        <v>299.59</v>
      </c>
      <c r="D17" s="67">
        <v>299.59</v>
      </c>
      <c r="E17" s="15"/>
    </row>
    <row r="18" ht="25.5" customHeight="1" spans="1:5">
      <c r="A18" s="9" t="s">
        <v>229</v>
      </c>
      <c r="B18" s="63" t="s">
        <v>230</v>
      </c>
      <c r="C18" s="64">
        <f t="shared" si="0"/>
        <v>449.12</v>
      </c>
      <c r="D18" s="65"/>
      <c r="E18" s="11">
        <f>E19+E20+E22+E23+E24+E25+E27+E28+E29+E30+E32+E31+E33+E26+E34</f>
        <v>449.12</v>
      </c>
    </row>
    <row r="19" ht="25.5" customHeight="1" spans="1:5">
      <c r="A19" s="13" t="s">
        <v>231</v>
      </c>
      <c r="B19" s="66" t="s">
        <v>232</v>
      </c>
      <c r="C19" s="64">
        <f t="shared" si="0"/>
        <v>227.23</v>
      </c>
      <c r="D19" s="67"/>
      <c r="E19" s="15">
        <v>227.23</v>
      </c>
    </row>
    <row r="20" ht="25.5" customHeight="1" spans="1:5">
      <c r="A20" s="13" t="s">
        <v>233</v>
      </c>
      <c r="B20" s="66" t="s">
        <v>234</v>
      </c>
      <c r="C20" s="64">
        <f t="shared" si="0"/>
        <v>0.38</v>
      </c>
      <c r="D20" s="67"/>
      <c r="E20" s="15">
        <v>0.38</v>
      </c>
    </row>
    <row r="21" ht="25.5" customHeight="1" spans="1:5">
      <c r="A21" s="13" t="s">
        <v>235</v>
      </c>
      <c r="B21" s="66" t="s">
        <v>236</v>
      </c>
      <c r="C21" s="64"/>
      <c r="D21" s="67"/>
      <c r="E21" s="15"/>
    </row>
    <row r="22" ht="25.5" customHeight="1" spans="1:5">
      <c r="A22" s="13" t="s">
        <v>237</v>
      </c>
      <c r="B22" s="66" t="s">
        <v>238</v>
      </c>
      <c r="C22" s="64">
        <f>D22+E22</f>
        <v>0.88</v>
      </c>
      <c r="D22" s="67"/>
      <c r="E22" s="15">
        <v>0.88</v>
      </c>
    </row>
    <row r="23" ht="25.5" customHeight="1" spans="1:5">
      <c r="A23" s="13" t="s">
        <v>239</v>
      </c>
      <c r="B23" s="66" t="s">
        <v>240</v>
      </c>
      <c r="C23" s="64">
        <f>D23+E23</f>
        <v>4.38</v>
      </c>
      <c r="D23" s="67"/>
      <c r="E23" s="15">
        <v>4.38</v>
      </c>
    </row>
    <row r="24" ht="25.5" customHeight="1" spans="1:5">
      <c r="A24" s="13" t="s">
        <v>241</v>
      </c>
      <c r="B24" s="66" t="s">
        <v>242</v>
      </c>
      <c r="C24" s="64">
        <f>D24+E24</f>
        <v>22.98</v>
      </c>
      <c r="D24" s="67"/>
      <c r="E24" s="15">
        <v>22.98</v>
      </c>
    </row>
    <row r="25" ht="25.5" customHeight="1" spans="1:5">
      <c r="A25" s="13" t="s">
        <v>243</v>
      </c>
      <c r="B25" s="66" t="s">
        <v>244</v>
      </c>
      <c r="C25" s="64">
        <f>D25+E25</f>
        <v>6.28</v>
      </c>
      <c r="D25" s="67"/>
      <c r="E25" s="15">
        <v>6.28</v>
      </c>
    </row>
    <row r="26" ht="25.5" customHeight="1" spans="1:5">
      <c r="A26" s="13" t="s">
        <v>245</v>
      </c>
      <c r="B26" s="66" t="s">
        <v>246</v>
      </c>
      <c r="C26" s="64">
        <f>D26+E26</f>
        <v>3</v>
      </c>
      <c r="D26" s="67"/>
      <c r="E26" s="15">
        <v>3</v>
      </c>
    </row>
    <row r="27" ht="25.5" customHeight="1" spans="1:5">
      <c r="A27" s="13" t="s">
        <v>247</v>
      </c>
      <c r="B27" s="66" t="s">
        <v>248</v>
      </c>
      <c r="C27" s="64">
        <f t="shared" ref="C27:C40" si="1">D27+E27</f>
        <v>4</v>
      </c>
      <c r="D27" s="67"/>
      <c r="E27" s="15">
        <v>4</v>
      </c>
    </row>
    <row r="28" ht="25.5" customHeight="1" spans="1:5">
      <c r="A28" s="13" t="s">
        <v>249</v>
      </c>
      <c r="B28" s="66" t="s">
        <v>250</v>
      </c>
      <c r="C28" s="64">
        <f t="shared" si="1"/>
        <v>4</v>
      </c>
      <c r="D28" s="67"/>
      <c r="E28" s="15">
        <v>4</v>
      </c>
    </row>
    <row r="29" ht="25.5" customHeight="1" spans="1:5">
      <c r="A29" s="13" t="s">
        <v>251</v>
      </c>
      <c r="B29" s="66" t="s">
        <v>252</v>
      </c>
      <c r="C29" s="64">
        <f t="shared" si="1"/>
        <v>6</v>
      </c>
      <c r="D29" s="67"/>
      <c r="E29" s="15">
        <v>6</v>
      </c>
    </row>
    <row r="30" ht="25.5" customHeight="1" spans="1:5">
      <c r="A30" s="13" t="s">
        <v>253</v>
      </c>
      <c r="B30" s="66" t="s">
        <v>254</v>
      </c>
      <c r="C30" s="64">
        <f t="shared" si="1"/>
        <v>10.63</v>
      </c>
      <c r="D30" s="67"/>
      <c r="E30" s="15">
        <v>10.63</v>
      </c>
    </row>
    <row r="31" ht="25.5" customHeight="1" spans="1:5">
      <c r="A31" s="13" t="s">
        <v>255</v>
      </c>
      <c r="B31" s="66" t="s">
        <v>256</v>
      </c>
      <c r="C31" s="64">
        <f t="shared" si="1"/>
        <v>5.9</v>
      </c>
      <c r="D31" s="67"/>
      <c r="E31" s="15">
        <v>5.9</v>
      </c>
    </row>
    <row r="32" ht="25.5" customHeight="1" spans="1:5">
      <c r="A32" s="13" t="s">
        <v>257</v>
      </c>
      <c r="B32" s="66" t="s">
        <v>258</v>
      </c>
      <c r="C32" s="64">
        <f t="shared" si="1"/>
        <v>0</v>
      </c>
      <c r="D32" s="67"/>
      <c r="E32" s="15"/>
    </row>
    <row r="33" ht="25.5" customHeight="1" spans="1:5">
      <c r="A33" s="13" t="s">
        <v>259</v>
      </c>
      <c r="B33" s="66" t="s">
        <v>260</v>
      </c>
      <c r="C33" s="64">
        <f t="shared" si="1"/>
        <v>21.6</v>
      </c>
      <c r="D33" s="67"/>
      <c r="E33" s="15">
        <v>21.6</v>
      </c>
    </row>
    <row r="34" ht="25.5" customHeight="1" spans="1:5">
      <c r="A34" s="13" t="s">
        <v>261</v>
      </c>
      <c r="B34" s="66" t="s">
        <v>262</v>
      </c>
      <c r="C34" s="64">
        <f t="shared" si="1"/>
        <v>131.86</v>
      </c>
      <c r="D34" s="67"/>
      <c r="E34" s="15">
        <v>131.86</v>
      </c>
    </row>
    <row r="35" ht="25.5" customHeight="1" spans="1:5">
      <c r="A35" s="9" t="s">
        <v>263</v>
      </c>
      <c r="B35" s="63" t="s">
        <v>264</v>
      </c>
      <c r="C35" s="64">
        <f t="shared" ref="C35:C41" si="2">D35+E35</f>
        <v>182.73</v>
      </c>
      <c r="D35" s="65">
        <f>D38+D41+D40</f>
        <v>182.73</v>
      </c>
      <c r="E35" s="11"/>
    </row>
    <row r="36" ht="25.5" customHeight="1" spans="1:5">
      <c r="A36" s="13" t="s">
        <v>265</v>
      </c>
      <c r="B36" s="66" t="s">
        <v>266</v>
      </c>
      <c r="C36" s="64"/>
      <c r="D36" s="65"/>
      <c r="E36" s="11"/>
    </row>
    <row r="37" ht="25.5" customHeight="1" spans="1:5">
      <c r="A37" s="13" t="s">
        <v>267</v>
      </c>
      <c r="B37" s="66" t="s">
        <v>268</v>
      </c>
      <c r="C37" s="64"/>
      <c r="D37" s="65"/>
      <c r="E37" s="11"/>
    </row>
    <row r="38" ht="25.5" customHeight="1" spans="1:5">
      <c r="A38" s="13" t="s">
        <v>269</v>
      </c>
      <c r="B38" s="66" t="s">
        <v>270</v>
      </c>
      <c r="C38" s="64">
        <f t="shared" si="2"/>
        <v>181.15</v>
      </c>
      <c r="D38" s="67">
        <v>181.15</v>
      </c>
      <c r="E38" s="15"/>
    </row>
    <row r="39" ht="25.5" customHeight="1" spans="1:5">
      <c r="A39" s="13" t="s">
        <v>271</v>
      </c>
      <c r="B39" s="66" t="s">
        <v>272</v>
      </c>
      <c r="C39" s="64"/>
      <c r="D39" s="67"/>
      <c r="E39" s="15"/>
    </row>
    <row r="40" ht="25.5" customHeight="1" spans="1:5">
      <c r="A40" s="13" t="s">
        <v>273</v>
      </c>
      <c r="B40" s="66" t="s">
        <v>274</v>
      </c>
      <c r="C40" s="64">
        <f t="shared" si="2"/>
        <v>0.06</v>
      </c>
      <c r="D40" s="67">
        <v>0.06</v>
      </c>
      <c r="E40" s="15"/>
    </row>
    <row r="41" ht="25.5" customHeight="1" spans="1:5">
      <c r="A41" s="13" t="s">
        <v>275</v>
      </c>
      <c r="B41" s="66" t="s">
        <v>276</v>
      </c>
      <c r="C41" s="64">
        <f t="shared" si="2"/>
        <v>1.52</v>
      </c>
      <c r="D41" s="67">
        <v>1.52</v>
      </c>
      <c r="E41" s="15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5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2018-01-17T04:55:00Z</dcterms:created>
  <cp:lastPrinted>2021-02-22T06:40:00Z</cp:lastPrinted>
  <dcterms:modified xsi:type="dcterms:W3CDTF">2022-04-15T09:11:01Z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  <property fmtid="{D5CDD505-2E9C-101B-9397-08002B2CF9AE}" pid="3" name="EDOID">
    <vt:i4>10028670</vt:i4>
  </property>
  <property fmtid="{D5CDD505-2E9C-101B-9397-08002B2CF9AE}" pid="4" name="ICV">
    <vt:lpwstr>B105C25486D14301AC7209FE58B22852</vt:lpwstr>
  </property>
</Properties>
</file>