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9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'3'!$A$1:$D$36</definedName>
    <definedName name="_xlnm.Print_Area" localSheetId="5">'4'!$A$1:$D$35</definedName>
    <definedName name="_xlnm.Print_Area" localSheetId="6">'5'!$A$1:$K$11</definedName>
    <definedName name="_xlnm.Print_Area" localSheetId="7">'6'!$A$1:$E$28</definedName>
    <definedName name="_xlnm.Print_Area" localSheetId="8">'7'!$A$1:$E$41</definedName>
    <definedName name="_xlnm.Print_Area" localSheetId="9">'8'!$A$1:$H$11</definedName>
    <definedName name="_xlnm.Print_Area" localSheetId="10">'9'!$A$1:$E$44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<sst xmlns="http://schemas.openxmlformats.org/spreadsheetml/2006/main" count="412" uniqueCount="314">
  <si>
    <t>单位代码：039001</t>
  </si>
  <si>
    <t>单位名称：肃南裕固族自治县康乐镇人民政府</t>
  </si>
  <si>
    <t>部门预算公开表</t>
  </si>
  <si>
    <t>编制日期：2021年6月15日</t>
  </si>
  <si>
    <t>部门领导：党春梅</t>
  </si>
  <si>
    <t>财务负责人：吴海峰</t>
  </si>
  <si>
    <t xml:space="preserve">    制表人：周海芳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</si>
  <si>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</si>
  <si>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</si>
  <si>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</si>
  <si>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</si>
  <si>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</si>
  <si>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</si>
  <si>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</si>
  <si>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</si>
  <si>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</si>
  <si>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</si>
  <si>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</si>
  <si>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</si>
  <si>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</si>
  <si>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</si>
  <si>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</si>
  <si>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</si>
  <si>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</si>
  <si>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</si>
  <si>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</si>
  <si>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</si>
  <si>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</si>
  <si>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</si>
  <si>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</si>
  <si>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</si>
  <si>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</si>
  <si>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</si>
  <si>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</si>
  <si>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</si>
  <si>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</si>
  <si>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</si>
  <si>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</si>
  <si>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</si>
  <si>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</si>
  <si>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</si>
  <si>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</si>
  <si>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</si>
  <si>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</si>
  <si>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</si>
  <si>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</si>
  <si>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</si>
  <si>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</si>
  <si>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</si>
  <si>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</si>
  <si>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</si>
  <si>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</si>
  <si>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</si>
  <si>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</si>
  <si>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</si>
  <si>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</si>
  <si>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</si>
  <si>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</si>
  <si>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</si>
  <si>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</si>
  <si>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</si>
  <si>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</si>
  <si>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</si>
  <si>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</si>
  <si>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</si>
  <si>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</si>
  <si>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</si>
  <si>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</si>
  <si>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</si>
  <si>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</si>
  <si>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</si>
  <si>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</si>
  <si>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</si>
  <si>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</si>
  <si>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</si>
  <si>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</si>
  <si>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</si>
  <si>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</si>
  <si>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</si>
  <si>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</si>
  <si>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</si>
  <si>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</si>
  <si>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</si>
  <si>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</si>
  <si>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</si>
  <si>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</si>
  <si>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</si>
  <si>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</si>
  <si>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</si>
  <si>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</si>
  <si>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</si>
  <si>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</si>
  <si>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</si>
  <si>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</si>
  <si>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</si>
  <si>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</si>
  <si>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</si>
  <si>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</si>
  <si>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 xml:space="preserve">    机关服务</t>
  </si>
  <si>
    <t xml:space="preserve">    大案要案查处</t>
  </si>
  <si>
    <t xml:space="preserve">    事业运行</t>
  </si>
  <si>
    <t xml:space="preserve">    其他纪检监察事务支出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</si>
  <si>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</si>
  <si>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</si>
  <si>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</si>
  <si>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</si>
  <si>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</si>
  <si>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</si>
  <si>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</si>
  <si>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</si>
  <si>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</si>
  <si>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</si>
  <si>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</si>
  <si>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</si>
  <si>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</si>
  <si>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</si>
  <si>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</si>
  <si>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</si>
  <si>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</si>
  <si>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</si>
  <si>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</si>
  <si>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</si>
  <si>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</si>
  <si>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</si>
  <si>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</si>
  <si>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</si>
  <si>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</si>
  <si>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</si>
  <si>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</si>
  <si>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</si>
  <si>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</si>
  <si>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</si>
  <si>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</si>
  <si>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</si>
  <si>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</si>
  <si>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</si>
  <si>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</si>
  <si>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</si>
  <si>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</si>
  <si>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</si>
  <si>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</si>
  <si>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</si>
  <si>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</si>
  <si>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</si>
  <si>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</si>
  <si>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</si>
  <si>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</si>
  <si>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</si>
  <si>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</si>
  <si>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</si>
  <si>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</si>
  <si>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</si>
  <si>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</si>
  <si>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</si>
  <si>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</si>
  <si>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</si>
  <si>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</si>
  <si>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</si>
  <si>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</si>
  <si>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</si>
  <si>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</si>
  <si>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</si>
  <si>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</si>
  <si>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</si>
  <si>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</si>
  <si>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</si>
  <si>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</si>
  <si>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肃南县康乐镇人民政府</t>
  </si>
  <si>
    <t xml:space="preserve">   肃南县康乐镇人民政府</t>
  </si>
  <si>
    <t>一般公共预算支出情况表</t>
  </si>
  <si>
    <t>科目编码</t>
  </si>
  <si>
    <t>科目名称</t>
  </si>
  <si>
    <t>201</t>
  </si>
  <si>
    <t xml:space="preserve">  20111</t>
  </si>
  <si>
    <t xml:space="preserve">    2011101</t>
  </si>
  <si>
    <t xml:space="preserve">    2011102</t>
  </si>
  <si>
    <t xml:space="preserve">    2011103</t>
  </si>
  <si>
    <t xml:space="preserve">    2011104</t>
  </si>
  <si>
    <t xml:space="preserve">    2011150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</si>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</sst>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0.00_ ;[Red]\-0.00\ "/>
    <numFmt numFmtId="178" formatCode="#,##0.00;[Red]#,##0.00"/>
    <numFmt numFmtId="179" formatCode="#,##0.00_);[Red]\(#,##0.00\)"/>
  </numFmts>
  <fonts count="39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2" fillId="4" borderId="30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16" borderId="31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3" fillId="0" borderId="3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4" fillId="22" borderId="33" applyNumberFormat="0" applyAlignment="0" applyProtection="0">
      <alignment vertical="center"/>
    </xf>
    <xf numFmtId="0" fontId="36" fillId="22" borderId="30" applyNumberFormat="0" applyAlignment="0" applyProtection="0">
      <alignment vertical="center"/>
    </xf>
    <xf numFmtId="0" fontId="37" fillId="25" borderId="35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2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Border="1" applyAlignment="1" applyProtection="1"/>
    <xf numFmtId="0" fontId="11" fillId="0" borderId="0" xfId="0" applyFont="1" applyBorder="1" applyAlignment="1" applyProtection="1"/>
    <xf numFmtId="0" fontId="1" fillId="0" borderId="10" xfId="0" applyFont="1" applyBorder="1" applyAlignment="1" applyProtection="1"/>
    <xf numFmtId="0" fontId="12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7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6" fontId="4" fillId="0" borderId="23" xfId="0" applyNumberFormat="1" applyFont="1" applyFill="1" applyBorder="1" applyAlignment="1" applyProtection="1">
      <alignment horizontal="right" vertical="center"/>
    </xf>
    <xf numFmtId="0" fontId="0" fillId="0" borderId="0" xfId="49" applyFont="1" applyFill="1" applyAlignment="1"/>
    <xf numFmtId="0" fontId="11" fillId="0" borderId="0" xfId="49" applyFont="1" applyFill="1" applyBorder="1" applyAlignment="1" applyProtection="1"/>
    <xf numFmtId="0" fontId="9" fillId="0" borderId="0" xfId="49" applyFont="1" applyFill="1" applyBorder="1" applyAlignment="1" applyProtection="1">
      <alignment vertical="center" wrapText="1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22" xfId="49" applyFont="1" applyFill="1" applyBorder="1" applyAlignment="1" applyProtection="1">
      <alignment vertical="center"/>
    </xf>
    <xf numFmtId="0" fontId="4" fillId="0" borderId="22" xfId="49" applyFont="1" applyFill="1" applyBorder="1" applyAlignment="1" applyProtection="1"/>
    <xf numFmtId="0" fontId="4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/>
    </xf>
    <xf numFmtId="0" fontId="4" fillId="0" borderId="25" xfId="49" applyFont="1" applyFill="1" applyBorder="1" applyAlignment="1" applyProtection="1">
      <alignment horizontal="center" vertical="center"/>
    </xf>
    <xf numFmtId="0" fontId="4" fillId="0" borderId="23" xfId="49" applyFont="1" applyFill="1" applyBorder="1" applyAlignment="1" applyProtection="1">
      <alignment horizontal="center" vertical="center"/>
    </xf>
    <xf numFmtId="0" fontId="4" fillId="0" borderId="24" xfId="49" applyFont="1" applyFill="1" applyBorder="1" applyAlignment="1" applyProtection="1">
      <alignment vertical="center"/>
    </xf>
    <xf numFmtId="176" fontId="4" fillId="0" borderId="25" xfId="49" applyNumberFormat="1" applyFont="1" applyFill="1" applyBorder="1" applyAlignment="1" applyProtection="1">
      <alignment horizontal="right" vertical="center"/>
    </xf>
    <xf numFmtId="176" fontId="4" fillId="0" borderId="25" xfId="49" applyNumberFormat="1" applyFont="1" applyFill="1" applyBorder="1" applyAlignment="1" applyProtection="1">
      <alignment vertical="center"/>
    </xf>
    <xf numFmtId="176" fontId="4" fillId="0" borderId="24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6" fontId="4" fillId="0" borderId="23" xfId="49" applyNumberFormat="1" applyFont="1" applyFill="1" applyBorder="1" applyAlignment="1" applyProtection="1">
      <alignment horizontal="right" vertical="center" wrapText="1"/>
    </xf>
    <xf numFmtId="176" fontId="4" fillId="0" borderId="23" xfId="49" applyNumberFormat="1" applyFont="1" applyFill="1" applyBorder="1" applyAlignment="1" applyProtection="1">
      <alignment vertical="center" wrapText="1"/>
    </xf>
    <xf numFmtId="176" fontId="4" fillId="0" borderId="24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vertical="center" wrapText="1"/>
    </xf>
    <xf numFmtId="4" fontId="4" fillId="0" borderId="24" xfId="49" applyNumberFormat="1" applyFont="1" applyFill="1" applyBorder="1" applyAlignment="1" applyProtection="1">
      <alignment wrapText="1"/>
    </xf>
    <xf numFmtId="176" fontId="4" fillId="0" borderId="24" xfId="49" applyNumberFormat="1" applyFont="1" applyFill="1" applyBorder="1" applyAlignment="1" applyProtection="1"/>
    <xf numFmtId="0" fontId="4" fillId="0" borderId="24" xfId="49" applyFont="1" applyFill="1" applyBorder="1" applyAlignment="1" applyProtection="1">
      <alignment horizontal="center" vertical="center"/>
    </xf>
    <xf numFmtId="176" fontId="4" fillId="0" borderId="25" xfId="49" applyNumberFormat="1" applyFont="1" applyFill="1" applyBorder="1" applyAlignment="1" applyProtection="1">
      <alignment horizontal="center" vertical="center"/>
    </xf>
    <xf numFmtId="4" fontId="4" fillId="0" borderId="25" xfId="49" applyNumberFormat="1" applyFont="1" applyFill="1" applyBorder="1" applyAlignment="1" applyProtection="1">
      <alignment horizontal="right" vertical="center" wrapText="1"/>
    </xf>
    <xf numFmtId="176" fontId="4" fillId="0" borderId="25" xfId="49" applyNumberFormat="1" applyFont="1" applyFill="1" applyBorder="1" applyAlignment="1" applyProtection="1"/>
    <xf numFmtId="0" fontId="4" fillId="0" borderId="24" xfId="49" applyFont="1" applyFill="1" applyBorder="1" applyAlignment="1" applyProtection="1"/>
    <xf numFmtId="176" fontId="4" fillId="0" borderId="26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Fill="1" applyBorder="1" applyAlignment="1" applyProtection="1">
      <alignment horizontal="center" vertical="center"/>
    </xf>
    <xf numFmtId="176" fontId="4" fillId="0" borderId="23" xfId="49" applyNumberFormat="1" applyFont="1" applyFill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23"/>
  <sheetViews>
    <sheetView showGridLines="0" showZeros="0" topLeftCell="A4" workbookViewId="0">
      <selection activeCell="A9" sqref="A9:H9"/>
    </sheetView>
  </sheetViews>
  <sheetFormatPr defaultColWidth="9" defaultRowHeight="12.75" customHeight="1" outlineLevelCol="7"/>
  <cols>
    <col min="1" max="6" width="17.1428571428571" style="37" customWidth="1"/>
    <col min="7" max="7" width="19.4285714285714" style="37" customWidth="1"/>
    <col min="8" max="8" width="19.7142857142857" style="37" customWidth="1"/>
    <col min="9" max="9" width="9" style="37" customWidth="1"/>
  </cols>
  <sheetData>
    <row r="2" customFormat="1" ht="14.25" customHeight="1" spans="1:1">
      <c r="A2" s="147"/>
    </row>
    <row r="3" customFormat="1" ht="18.75" customHeight="1" spans="1:8">
      <c r="A3" s="148"/>
      <c r="B3" s="148"/>
      <c r="C3" s="148"/>
      <c r="D3" s="148"/>
      <c r="E3" s="148"/>
      <c r="F3" s="148"/>
      <c r="G3" s="148"/>
      <c r="H3" s="148"/>
    </row>
    <row r="4" customFormat="1" ht="16.5" customHeight="1" spans="1:8">
      <c r="A4" s="148"/>
      <c r="B4" s="148"/>
      <c r="C4" s="148"/>
      <c r="D4" s="148"/>
      <c r="E4" s="148"/>
      <c r="F4" s="148"/>
      <c r="G4" s="148"/>
      <c r="H4" s="148"/>
    </row>
    <row r="5" customFormat="1" ht="14.25" customHeight="1" spans="1:8">
      <c r="A5" s="148"/>
      <c r="B5" s="148"/>
      <c r="C5" s="148"/>
      <c r="D5" s="148"/>
      <c r="E5" s="148"/>
      <c r="F5" s="148"/>
      <c r="G5" s="148"/>
      <c r="H5" s="148"/>
    </row>
    <row r="6" customFormat="1" ht="14.25" customHeight="1" spans="1:8">
      <c r="A6" s="148"/>
      <c r="B6" s="148"/>
      <c r="C6" s="148"/>
      <c r="D6" s="148"/>
      <c r="E6" s="148"/>
      <c r="F6" s="148"/>
      <c r="G6" s="148"/>
      <c r="H6" s="148"/>
    </row>
    <row r="7" customFormat="1" ht="14.25" customHeight="1" spans="1:8">
      <c r="A7" s="148" t="s">
        <v>0</v>
      </c>
      <c r="B7" s="148"/>
      <c r="C7" s="148"/>
      <c r="D7" s="148"/>
      <c r="E7" s="148"/>
      <c r="F7" s="148"/>
      <c r="G7" s="148"/>
      <c r="H7" s="148"/>
    </row>
    <row r="8" customFormat="1" ht="14.25" customHeight="1" spans="1:8">
      <c r="A8" s="148" t="s">
        <v>1</v>
      </c>
      <c r="B8" s="148"/>
      <c r="C8" s="148"/>
      <c r="D8" s="148"/>
      <c r="E8" s="148"/>
      <c r="F8" s="148"/>
      <c r="G8" s="148"/>
      <c r="H8" s="148"/>
    </row>
    <row r="9" customFormat="1" ht="33" customHeight="1" spans="1:8">
      <c r="A9" s="149" t="s">
        <v>2</v>
      </c>
      <c r="B9" s="149"/>
      <c r="C9" s="149"/>
      <c r="D9" s="149"/>
      <c r="E9" s="149"/>
      <c r="F9" s="149"/>
      <c r="G9" s="149"/>
      <c r="H9" s="149"/>
    </row>
    <row r="10" customFormat="1" ht="14.25" customHeight="1" spans="1:8">
      <c r="A10" s="148"/>
      <c r="B10" s="148"/>
      <c r="C10" s="148"/>
      <c r="D10" s="148"/>
      <c r="E10" s="148"/>
      <c r="F10" s="148"/>
      <c r="G10" s="148"/>
      <c r="H10" s="148"/>
    </row>
    <row r="11" customFormat="1" ht="14.25" customHeight="1" spans="1:8">
      <c r="A11" s="148"/>
      <c r="B11" s="148"/>
      <c r="C11" s="148"/>
      <c r="D11" s="148"/>
      <c r="E11" s="148"/>
      <c r="F11" s="148"/>
      <c r="G11" s="148"/>
      <c r="H11" s="148"/>
    </row>
    <row r="12" customFormat="1" ht="14.25" customHeight="1" spans="1:8">
      <c r="A12" s="148"/>
      <c r="B12" s="148"/>
      <c r="C12" s="148"/>
      <c r="D12" s="148"/>
      <c r="E12" s="148"/>
      <c r="F12" s="148"/>
      <c r="G12" s="148"/>
      <c r="H12" s="148"/>
    </row>
    <row r="13" customFormat="1" ht="14.25" customHeight="1" spans="1:8">
      <c r="A13" s="148"/>
      <c r="B13" s="148"/>
      <c r="C13" s="148"/>
      <c r="D13" s="148"/>
      <c r="E13" s="148"/>
      <c r="F13" s="148"/>
      <c r="G13" s="148"/>
      <c r="H13" s="148"/>
    </row>
    <row r="14" customFormat="1" ht="14.25" customHeight="1" spans="1:8">
      <c r="A14" s="148"/>
      <c r="B14" s="148"/>
      <c r="C14" s="148"/>
      <c r="D14" s="148"/>
      <c r="E14" s="148"/>
      <c r="F14" s="148"/>
      <c r="G14" s="148"/>
      <c r="H14" s="148"/>
    </row>
    <row r="15" customFormat="1" ht="14.25" customHeight="1" spans="1:8">
      <c r="A15" s="148"/>
      <c r="B15" s="148"/>
      <c r="C15" s="148"/>
      <c r="D15" s="148"/>
      <c r="E15" s="148"/>
      <c r="F15" s="148"/>
      <c r="G15" s="148"/>
      <c r="H15" s="148"/>
    </row>
    <row r="16" customFormat="1" ht="14.25" customHeight="1" spans="1:8">
      <c r="A16" s="148"/>
      <c r="B16" s="148"/>
      <c r="C16" s="148"/>
      <c r="D16" s="148"/>
      <c r="E16" s="148"/>
      <c r="F16" s="148"/>
      <c r="G16" s="148"/>
      <c r="H16" s="148"/>
    </row>
    <row r="17" customFormat="1" ht="14.25" customHeight="1" spans="1:8">
      <c r="A17" s="148"/>
      <c r="B17" s="148"/>
      <c r="C17" s="148"/>
      <c r="D17" s="148"/>
      <c r="E17" s="148"/>
      <c r="F17" s="148"/>
      <c r="G17" s="148"/>
      <c r="H17" s="148"/>
    </row>
    <row r="18" customFormat="1" ht="14.25" customHeight="1" spans="1:8">
      <c r="A18" s="148"/>
      <c r="B18" s="148"/>
      <c r="C18" s="148"/>
      <c r="D18" s="148"/>
      <c r="E18" s="148"/>
      <c r="F18" s="148"/>
      <c r="G18" s="148"/>
      <c r="H18" s="148"/>
    </row>
    <row r="19" customFormat="1" ht="14.25" customHeight="1" spans="1:8">
      <c r="A19" s="150" t="s">
        <v>3</v>
      </c>
      <c r="B19" s="148"/>
      <c r="C19" s="148"/>
      <c r="D19" s="148"/>
      <c r="E19" s="148"/>
      <c r="F19" s="148"/>
      <c r="G19" s="148"/>
      <c r="H19" s="148"/>
    </row>
    <row r="20" customFormat="1" ht="14.25" customHeight="1" spans="1:8">
      <c r="A20" s="148"/>
      <c r="B20" s="148"/>
      <c r="C20" s="148"/>
      <c r="D20" s="148"/>
      <c r="E20" s="148"/>
      <c r="F20" s="148"/>
      <c r="G20" s="148"/>
      <c r="H20" s="148"/>
    </row>
    <row r="21" customFormat="1" ht="14.25" customHeight="1" spans="1:7">
      <c r="A21" s="148"/>
      <c r="B21" s="148"/>
      <c r="C21" s="148"/>
      <c r="D21" s="148"/>
      <c r="E21" s="148"/>
      <c r="F21" s="148"/>
      <c r="G21" s="148"/>
    </row>
    <row r="22" customFormat="1" ht="14.25" customHeight="1" spans="1:7">
      <c r="A22" s="148"/>
      <c r="B22" s="148" t="s">
        <v>4</v>
      </c>
      <c r="E22" s="148" t="s">
        <v>5</v>
      </c>
      <c r="G22" s="148" t="s">
        <v>6</v>
      </c>
    </row>
    <row r="23" customFormat="1" ht="15.75" customHeight="1" spans="2:2">
      <c r="B23" s="151" t="s">
        <v>7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tabSelected="1" workbookViewId="0">
      <selection activeCell="E8" sqref="E8"/>
    </sheetView>
  </sheetViews>
  <sheetFormatPr defaultColWidth="9.14285714285714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40" t="s">
        <v>28</v>
      </c>
    </row>
    <row r="2" ht="24.75" customHeight="1" spans="1:8">
      <c r="A2" s="4" t="s">
        <v>262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41" t="s">
        <v>163</v>
      </c>
      <c r="B4" s="42" t="s">
        <v>263</v>
      </c>
      <c r="C4" s="43"/>
      <c r="D4" s="43"/>
      <c r="E4" s="43"/>
      <c r="F4" s="44"/>
      <c r="G4" s="45" t="s">
        <v>264</v>
      </c>
      <c r="H4" s="46" t="s">
        <v>265</v>
      </c>
    </row>
    <row r="5" ht="24.75" customHeight="1" spans="1:8">
      <c r="A5" s="47"/>
      <c r="B5" s="45" t="s">
        <v>93</v>
      </c>
      <c r="C5" s="45" t="s">
        <v>266</v>
      </c>
      <c r="D5" s="45" t="s">
        <v>267</v>
      </c>
      <c r="E5" s="48" t="s">
        <v>268</v>
      </c>
      <c r="F5" s="49"/>
      <c r="G5" s="50"/>
      <c r="H5" s="51"/>
    </row>
    <row r="6" ht="24.75" customHeight="1" spans="1:8">
      <c r="A6" s="52"/>
      <c r="B6" s="53"/>
      <c r="C6" s="53"/>
      <c r="D6" s="53"/>
      <c r="E6" s="48" t="s">
        <v>269</v>
      </c>
      <c r="F6" s="48" t="s">
        <v>270</v>
      </c>
      <c r="G6" s="53"/>
      <c r="H6" s="54"/>
    </row>
    <row r="7" s="12" customFormat="1" ht="24.75" customHeight="1" spans="1:9">
      <c r="A7" s="55" t="s">
        <v>93</v>
      </c>
      <c r="B7" s="56">
        <f t="shared" ref="B7:B9" si="0">C7+D7+E7+F7</f>
        <v>5.75</v>
      </c>
      <c r="C7" s="57">
        <v>0</v>
      </c>
      <c r="D7" s="57">
        <v>5.75</v>
      </c>
      <c r="E7" s="57"/>
      <c r="F7" s="57"/>
      <c r="G7" s="57">
        <v>6.31</v>
      </c>
      <c r="H7" s="58">
        <v>4.3</v>
      </c>
      <c r="I7" s="2"/>
    </row>
    <row r="8" ht="24.75" customHeight="1" spans="1:8">
      <c r="A8" s="9" t="s">
        <v>167</v>
      </c>
      <c r="B8" s="56">
        <f t="shared" si="0"/>
        <v>5.75</v>
      </c>
      <c r="C8" s="57">
        <v>0</v>
      </c>
      <c r="D8" s="57">
        <v>5.75</v>
      </c>
      <c r="E8" s="57"/>
      <c r="F8" s="57"/>
      <c r="G8" s="57">
        <v>6.31</v>
      </c>
      <c r="H8" s="58">
        <v>4.3</v>
      </c>
    </row>
    <row r="9" ht="24.75" customHeight="1" spans="1:8">
      <c r="A9" s="13" t="s">
        <v>168</v>
      </c>
      <c r="B9" s="56">
        <f t="shared" si="0"/>
        <v>5.75</v>
      </c>
      <c r="C9" s="57">
        <v>0</v>
      </c>
      <c r="D9" s="57">
        <v>5.75</v>
      </c>
      <c r="E9" s="57"/>
      <c r="F9" s="57"/>
      <c r="G9" s="57">
        <v>6.31</v>
      </c>
      <c r="H9" s="58">
        <v>4.3</v>
      </c>
    </row>
    <row r="10" ht="24.75" customHeight="1" spans="1:8">
      <c r="A10" s="13"/>
      <c r="B10" s="57"/>
      <c r="C10" s="57"/>
      <c r="D10" s="57"/>
      <c r="E10" s="57"/>
      <c r="F10" s="57"/>
      <c r="G10" s="57"/>
      <c r="H10" s="58"/>
    </row>
    <row r="11" ht="24.75" customHeight="1" spans="1:8">
      <c r="A11" s="13"/>
      <c r="B11" s="57"/>
      <c r="C11" s="57"/>
      <c r="D11" s="57"/>
      <c r="E11" s="57"/>
      <c r="F11" s="57"/>
      <c r="G11" s="57"/>
      <c r="H11" s="58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9"/>
  <sheetViews>
    <sheetView showGridLines="0" showZeros="0" topLeftCell="A12" workbookViewId="0">
      <selection activeCell="B21" sqref="B21"/>
    </sheetView>
  </sheetViews>
  <sheetFormatPr defaultColWidth="9.14285714285714" defaultRowHeight="12.75" customHeight="1" outlineLevelCol="4"/>
  <cols>
    <col min="1" max="1" width="8" style="1" customWidth="1"/>
    <col min="2" max="2" width="32.4285714285714" style="1" customWidth="1"/>
    <col min="3" max="5" width="17.847619047619" style="1" customWidth="1"/>
    <col min="6" max="16384" width="9.14285714285714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271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272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5">
      <c r="A6" s="27">
        <f t="shared" ref="A6:A44" si="0">ROW()-5</f>
        <v>1</v>
      </c>
      <c r="B6" s="28" t="s">
        <v>93</v>
      </c>
      <c r="C6" s="29">
        <f>D6+E6</f>
        <v>366.96</v>
      </c>
      <c r="D6" s="30">
        <f>SUM(D7:D44)</f>
        <v>366.96</v>
      </c>
      <c r="E6" s="31"/>
    </row>
    <row r="7" ht="24.95" customHeight="1" spans="1:5">
      <c r="A7" s="32">
        <f t="shared" si="0"/>
        <v>2</v>
      </c>
      <c r="B7" s="33" t="s">
        <v>273</v>
      </c>
      <c r="C7" s="29">
        <f t="shared" ref="C7:C44" si="1">D7+E7</f>
        <v>0</v>
      </c>
      <c r="D7" s="34"/>
      <c r="E7" s="35"/>
    </row>
    <row r="8" ht="24.95" customHeight="1" spans="1:5">
      <c r="A8" s="32">
        <f t="shared" si="0"/>
        <v>3</v>
      </c>
      <c r="B8" s="33" t="s">
        <v>274</v>
      </c>
      <c r="C8" s="29">
        <f t="shared" si="1"/>
        <v>0</v>
      </c>
      <c r="D8" s="34"/>
      <c r="E8" s="35"/>
    </row>
    <row r="9" ht="24.95" customHeight="1" spans="1:5">
      <c r="A9" s="32">
        <f t="shared" si="0"/>
        <v>4</v>
      </c>
      <c r="B9" s="33" t="s">
        <v>275</v>
      </c>
      <c r="C9" s="29">
        <f t="shared" si="1"/>
        <v>0</v>
      </c>
      <c r="D9" s="34"/>
      <c r="E9" s="35"/>
    </row>
    <row r="10" ht="24.95" customHeight="1" spans="1:5">
      <c r="A10" s="32">
        <f t="shared" si="0"/>
        <v>5</v>
      </c>
      <c r="B10" s="33" t="s">
        <v>276</v>
      </c>
      <c r="C10" s="29">
        <f t="shared" si="1"/>
        <v>0</v>
      </c>
      <c r="D10" s="34"/>
      <c r="E10" s="35"/>
    </row>
    <row r="11" ht="24.95" customHeight="1" spans="1:5">
      <c r="A11" s="32">
        <f t="shared" si="0"/>
        <v>6</v>
      </c>
      <c r="B11" s="33" t="s">
        <v>277</v>
      </c>
      <c r="C11" s="29">
        <f t="shared" si="1"/>
        <v>0</v>
      </c>
      <c r="D11" s="34"/>
      <c r="E11" s="35"/>
    </row>
    <row r="12" ht="24.95" customHeight="1" spans="1:5">
      <c r="A12" s="32">
        <f t="shared" si="0"/>
        <v>7</v>
      </c>
      <c r="B12" s="33" t="s">
        <v>278</v>
      </c>
      <c r="C12" s="29">
        <f t="shared" si="1"/>
        <v>0</v>
      </c>
      <c r="D12" s="34"/>
      <c r="E12" s="35"/>
    </row>
    <row r="13" ht="24.95" customHeight="1" spans="1:5">
      <c r="A13" s="32">
        <f t="shared" si="0"/>
        <v>8</v>
      </c>
      <c r="B13" s="33" t="s">
        <v>279</v>
      </c>
      <c r="C13" s="29">
        <f t="shared" si="1"/>
        <v>0</v>
      </c>
      <c r="D13" s="34"/>
      <c r="E13" s="35"/>
    </row>
    <row r="14" ht="24.95" customHeight="1" spans="1:5">
      <c r="A14" s="32">
        <f t="shared" si="0"/>
        <v>9</v>
      </c>
      <c r="B14" s="33" t="s">
        <v>280</v>
      </c>
      <c r="C14" s="29">
        <f t="shared" si="1"/>
        <v>0</v>
      </c>
      <c r="D14" s="34"/>
      <c r="E14" s="35"/>
    </row>
    <row r="15" ht="24.95" customHeight="1" spans="1:5">
      <c r="A15" s="32">
        <f t="shared" si="0"/>
        <v>10</v>
      </c>
      <c r="B15" s="33" t="s">
        <v>281</v>
      </c>
      <c r="C15" s="29">
        <f t="shared" si="1"/>
        <v>108.17</v>
      </c>
      <c r="D15" s="15">
        <v>108.17</v>
      </c>
      <c r="E15" s="35"/>
    </row>
    <row r="16" ht="24.95" customHeight="1" spans="1:5">
      <c r="A16" s="32">
        <f t="shared" si="0"/>
        <v>11</v>
      </c>
      <c r="B16" s="33" t="s">
        <v>282</v>
      </c>
      <c r="C16" s="29">
        <f t="shared" si="1"/>
        <v>0</v>
      </c>
      <c r="D16" s="36"/>
      <c r="E16" s="35"/>
    </row>
    <row r="17" ht="24.95" customHeight="1" spans="1:5">
      <c r="A17" s="32">
        <f t="shared" si="0"/>
        <v>12</v>
      </c>
      <c r="B17" s="33" t="s">
        <v>283</v>
      </c>
      <c r="C17" s="29">
        <f t="shared" si="1"/>
        <v>0</v>
      </c>
      <c r="D17" s="15"/>
      <c r="E17" s="35"/>
    </row>
    <row r="18" ht="24.95" customHeight="1" spans="1:5">
      <c r="A18" s="32">
        <f t="shared" si="0"/>
        <v>13</v>
      </c>
      <c r="B18" s="33" t="s">
        <v>284</v>
      </c>
      <c r="C18" s="29">
        <f t="shared" si="1"/>
        <v>0</v>
      </c>
      <c r="D18" s="15"/>
      <c r="E18" s="35"/>
    </row>
    <row r="19" ht="24.95" customHeight="1" spans="1:5">
      <c r="A19" s="32">
        <f t="shared" si="0"/>
        <v>14</v>
      </c>
      <c r="B19" s="33" t="s">
        <v>285</v>
      </c>
      <c r="C19" s="29">
        <f t="shared" si="1"/>
        <v>0.26</v>
      </c>
      <c r="D19" s="15">
        <v>0.26</v>
      </c>
      <c r="E19" s="35"/>
    </row>
    <row r="20" ht="24.95" customHeight="1" spans="1:5">
      <c r="A20" s="32">
        <f t="shared" si="0"/>
        <v>15</v>
      </c>
      <c r="B20" s="33" t="s">
        <v>286</v>
      </c>
      <c r="C20" s="29">
        <f t="shared" ref="C20:C35" si="2">D20+E20</f>
        <v>6.45</v>
      </c>
      <c r="D20" s="15">
        <v>6.45</v>
      </c>
      <c r="E20" s="35"/>
    </row>
    <row r="21" ht="24.95" customHeight="1" spans="1:5">
      <c r="A21" s="32">
        <f t="shared" si="0"/>
        <v>16</v>
      </c>
      <c r="B21" s="33" t="s">
        <v>287</v>
      </c>
      <c r="C21" s="29">
        <f t="shared" si="2"/>
        <v>3.02</v>
      </c>
      <c r="D21" s="37">
        <v>3.02</v>
      </c>
      <c r="E21" s="35"/>
    </row>
    <row r="22" ht="24.95" customHeight="1" spans="1:5">
      <c r="A22" s="32">
        <f t="shared" si="0"/>
        <v>17</v>
      </c>
      <c r="B22" s="33" t="s">
        <v>288</v>
      </c>
      <c r="C22" s="29">
        <f t="shared" si="2"/>
        <v>31.2</v>
      </c>
      <c r="D22" s="15">
        <v>31.2</v>
      </c>
      <c r="E22" s="35"/>
    </row>
    <row r="23" ht="24.95" customHeight="1" spans="1:5">
      <c r="A23" s="32">
        <f t="shared" si="0"/>
        <v>18</v>
      </c>
      <c r="B23" s="33" t="s">
        <v>289</v>
      </c>
      <c r="C23" s="29">
        <f t="shared" si="2"/>
        <v>2.09</v>
      </c>
      <c r="D23" s="15">
        <v>2.09</v>
      </c>
      <c r="E23" s="35"/>
    </row>
    <row r="24" ht="24.95" customHeight="1" spans="1:5">
      <c r="A24" s="32">
        <f t="shared" si="0"/>
        <v>19</v>
      </c>
      <c r="B24" s="33" t="s">
        <v>266</v>
      </c>
      <c r="C24" s="29">
        <f t="shared" si="2"/>
        <v>0</v>
      </c>
      <c r="D24" s="15"/>
      <c r="E24" s="35"/>
    </row>
    <row r="25" ht="24.95" customHeight="1" spans="1:5">
      <c r="A25" s="32">
        <f t="shared" si="0"/>
        <v>20</v>
      </c>
      <c r="B25" s="33" t="s">
        <v>290</v>
      </c>
      <c r="C25" s="29">
        <f t="shared" si="2"/>
        <v>160</v>
      </c>
      <c r="D25" s="15">
        <v>160</v>
      </c>
      <c r="E25" s="35"/>
    </row>
    <row r="26" ht="24.95" customHeight="1" spans="1:5">
      <c r="A26" s="32">
        <f t="shared" si="0"/>
        <v>21</v>
      </c>
      <c r="B26" s="33" t="s">
        <v>291</v>
      </c>
      <c r="C26" s="29">
        <f t="shared" si="2"/>
        <v>0</v>
      </c>
      <c r="E26" s="35"/>
    </row>
    <row r="27" ht="24.95" customHeight="1" spans="1:5">
      <c r="A27" s="32">
        <f t="shared" si="0"/>
        <v>22</v>
      </c>
      <c r="B27" s="33" t="s">
        <v>264</v>
      </c>
      <c r="C27" s="29">
        <f t="shared" si="2"/>
        <v>6.31</v>
      </c>
      <c r="D27" s="15">
        <v>6.31</v>
      </c>
      <c r="E27" s="35"/>
    </row>
    <row r="28" ht="24.95" customHeight="1" spans="1:5">
      <c r="A28" s="32">
        <f t="shared" si="0"/>
        <v>23</v>
      </c>
      <c r="B28" s="33" t="s">
        <v>265</v>
      </c>
      <c r="C28" s="29">
        <f t="shared" si="2"/>
        <v>4.3</v>
      </c>
      <c r="D28" s="15">
        <v>4.3</v>
      </c>
      <c r="E28" s="35"/>
    </row>
    <row r="29" ht="24.95" customHeight="1" spans="1:5">
      <c r="A29" s="32">
        <f t="shared" si="0"/>
        <v>24</v>
      </c>
      <c r="B29" s="33" t="s">
        <v>267</v>
      </c>
      <c r="C29" s="29">
        <f t="shared" si="2"/>
        <v>5.75</v>
      </c>
      <c r="D29" s="15">
        <v>5.75</v>
      </c>
      <c r="E29" s="35"/>
    </row>
    <row r="30" ht="24.95" customHeight="1" spans="1:5">
      <c r="A30" s="32">
        <f t="shared" si="0"/>
        <v>25</v>
      </c>
      <c r="B30" s="33" t="s">
        <v>292</v>
      </c>
      <c r="C30" s="29">
        <f t="shared" si="2"/>
        <v>0</v>
      </c>
      <c r="D30" s="35"/>
      <c r="E30" s="35"/>
    </row>
    <row r="31" ht="24.95" customHeight="1" spans="1:5">
      <c r="A31" s="32">
        <f t="shared" si="0"/>
        <v>26</v>
      </c>
      <c r="B31" s="33" t="s">
        <v>293</v>
      </c>
      <c r="C31" s="29">
        <f t="shared" si="2"/>
        <v>0</v>
      </c>
      <c r="D31" s="35"/>
      <c r="E31" s="35"/>
    </row>
    <row r="32" ht="24.95" customHeight="1" spans="1:5">
      <c r="A32" s="32">
        <f t="shared" si="0"/>
        <v>27</v>
      </c>
      <c r="B32" s="33" t="s">
        <v>294</v>
      </c>
      <c r="C32" s="29">
        <f t="shared" si="2"/>
        <v>10.53</v>
      </c>
      <c r="D32" s="35">
        <v>10.53</v>
      </c>
      <c r="E32" s="35"/>
    </row>
    <row r="33" ht="24.95" customHeight="1" spans="1:5">
      <c r="A33" s="32">
        <f t="shared" si="0"/>
        <v>28</v>
      </c>
      <c r="B33" s="33" t="s">
        <v>295</v>
      </c>
      <c r="C33" s="29">
        <f t="shared" si="2"/>
        <v>5.9</v>
      </c>
      <c r="D33" s="35">
        <v>5.9</v>
      </c>
      <c r="E33" s="35"/>
    </row>
    <row r="34" ht="24.95" customHeight="1" spans="1:5">
      <c r="A34" s="32">
        <f t="shared" si="0"/>
        <v>29</v>
      </c>
      <c r="B34" s="33" t="s">
        <v>296</v>
      </c>
      <c r="C34" s="29">
        <f t="shared" si="2"/>
        <v>0</v>
      </c>
      <c r="D34" s="35"/>
      <c r="E34" s="35"/>
    </row>
    <row r="35" ht="24.95" customHeight="1" spans="1:5">
      <c r="A35" s="32">
        <f t="shared" si="0"/>
        <v>30</v>
      </c>
      <c r="B35" s="33" t="s">
        <v>297</v>
      </c>
      <c r="C35" s="29">
        <f t="shared" si="2"/>
        <v>22.98</v>
      </c>
      <c r="D35" s="35">
        <v>22.98</v>
      </c>
      <c r="E35" s="35"/>
    </row>
    <row r="36" ht="24.95" customHeight="1" spans="1:5">
      <c r="A36" s="32">
        <f t="shared" si="0"/>
        <v>31</v>
      </c>
      <c r="B36" s="33" t="s">
        <v>298</v>
      </c>
      <c r="C36" s="29">
        <f t="shared" si="1"/>
        <v>0</v>
      </c>
      <c r="D36" s="35"/>
      <c r="E36" s="35"/>
    </row>
    <row r="37" ht="24.95" customHeight="1" spans="1:5">
      <c r="A37" s="32">
        <f t="shared" si="0"/>
        <v>32</v>
      </c>
      <c r="B37" s="33" t="s">
        <v>299</v>
      </c>
      <c r="C37" s="29">
        <f t="shared" si="1"/>
        <v>0</v>
      </c>
      <c r="D37" s="34"/>
      <c r="E37" s="35"/>
    </row>
    <row r="38" ht="24.95" customHeight="1" spans="1:5">
      <c r="A38" s="32">
        <f t="shared" si="0"/>
        <v>33</v>
      </c>
      <c r="B38" s="33" t="s">
        <v>300</v>
      </c>
      <c r="C38" s="29">
        <f t="shared" si="1"/>
        <v>0</v>
      </c>
      <c r="D38" s="34"/>
      <c r="E38" s="35"/>
    </row>
    <row r="39" ht="24.95" customHeight="1" spans="1:5">
      <c r="A39" s="32">
        <f t="shared" si="0"/>
        <v>34</v>
      </c>
      <c r="B39" s="33" t="s">
        <v>301</v>
      </c>
      <c r="C39" s="29">
        <f t="shared" si="1"/>
        <v>0</v>
      </c>
      <c r="D39" s="34"/>
      <c r="E39" s="35"/>
    </row>
    <row r="40" ht="24.95" customHeight="1" spans="1:5">
      <c r="A40" s="32">
        <f t="shared" si="0"/>
        <v>35</v>
      </c>
      <c r="B40" s="33" t="s">
        <v>302</v>
      </c>
      <c r="C40" s="29">
        <f t="shared" si="1"/>
        <v>0</v>
      </c>
      <c r="D40" s="34"/>
      <c r="E40" s="35"/>
    </row>
    <row r="41" ht="24.95" customHeight="1" spans="1:5">
      <c r="A41" s="32">
        <f t="shared" si="0"/>
        <v>36</v>
      </c>
      <c r="B41" s="33" t="s">
        <v>303</v>
      </c>
      <c r="C41" s="29">
        <f t="shared" si="1"/>
        <v>0</v>
      </c>
      <c r="D41" s="34"/>
      <c r="E41" s="35"/>
    </row>
    <row r="42" ht="24.95" customHeight="1" spans="1:5">
      <c r="A42" s="32">
        <f t="shared" si="0"/>
        <v>37</v>
      </c>
      <c r="B42" s="33" t="s">
        <v>304</v>
      </c>
      <c r="C42" s="29">
        <f t="shared" si="1"/>
        <v>0</v>
      </c>
      <c r="D42" s="34"/>
      <c r="E42" s="35"/>
    </row>
    <row r="43" ht="24.95" customHeight="1" spans="1:5">
      <c r="A43" s="32">
        <f t="shared" si="0"/>
        <v>38</v>
      </c>
      <c r="B43" s="33" t="s">
        <v>305</v>
      </c>
      <c r="C43" s="29">
        <f t="shared" si="1"/>
        <v>0</v>
      </c>
      <c r="D43" s="34"/>
      <c r="E43" s="35"/>
    </row>
    <row r="44" ht="24.95" customHeight="1" spans="1:5">
      <c r="A44" s="32">
        <f t="shared" si="0"/>
        <v>39</v>
      </c>
      <c r="B44" s="33" t="s">
        <v>306</v>
      </c>
      <c r="C44" s="29">
        <f t="shared" si="1"/>
        <v>0</v>
      </c>
      <c r="D44" s="34"/>
      <c r="E44" s="35"/>
    </row>
    <row r="45" customHeight="1" spans="1:5">
      <c r="A45" s="38"/>
      <c r="B45" s="38"/>
      <c r="C45" s="38"/>
      <c r="D45" s="38"/>
      <c r="E45" s="38"/>
    </row>
    <row r="46" ht="27.75" customHeight="1" spans="1:5">
      <c r="A46" s="39"/>
      <c r="B46"/>
      <c r="C46"/>
      <c r="D46"/>
      <c r="E46"/>
    </row>
    <row r="48" customHeight="1" spans="1:5">
      <c r="A48"/>
      <c r="B48"/>
      <c r="C48"/>
      <c r="D48"/>
      <c r="E48"/>
    </row>
    <row r="49" customHeight="1" spans="1:5">
      <c r="A49"/>
      <c r="B49"/>
      <c r="C49"/>
      <c r="D49"/>
      <c r="E4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A1" sqref="A1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4761904761905" style="1" customWidth="1"/>
    <col min="4" max="14" width="9.14285714285714" style="1"/>
    <col min="15" max="16384" width="9.14285714285714" style="3"/>
  </cols>
  <sheetData>
    <row r="1" customHeight="1" spans="1:14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4" t="s">
        <v>307</v>
      </c>
      <c r="B2" s="4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5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7" t="s">
        <v>308</v>
      </c>
      <c r="B4" s="18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9"/>
      <c r="B5" s="20"/>
      <c r="C5"/>
      <c r="D5"/>
      <c r="E5"/>
      <c r="F5"/>
      <c r="G5"/>
      <c r="H5"/>
      <c r="I5"/>
      <c r="J5"/>
      <c r="K5"/>
      <c r="L5"/>
      <c r="M5"/>
      <c r="N5"/>
    </row>
    <row r="6" s="12" customFormat="1" ht="26.25" customHeight="1" spans="1:14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24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workbookViewId="0">
      <selection activeCell="C21" sqref="C21"/>
    </sheetView>
  </sheetViews>
  <sheetFormatPr defaultColWidth="9.14285714285714" defaultRowHeight="12.75" customHeight="1"/>
  <cols>
    <col min="1" max="1" width="41.84761904761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4761904761905" style="1" customWidth="1"/>
    <col min="8" max="16384" width="9.14285714285714" style="3"/>
  </cols>
  <sheetData>
    <row r="1" ht="24.75" customHeight="1"/>
    <row r="2" ht="24.75" customHeight="1" spans="1:5">
      <c r="A2" s="4" t="s">
        <v>309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163</v>
      </c>
      <c r="B4" s="7" t="s">
        <v>93</v>
      </c>
      <c r="C4" s="7" t="s">
        <v>310</v>
      </c>
      <c r="D4" s="7" t="s">
        <v>311</v>
      </c>
      <c r="E4" s="8" t="s">
        <v>312</v>
      </c>
    </row>
    <row r="5" s="1" customFormat="1" ht="24.75" customHeight="1" spans="1:13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  <c r="M5" s="3"/>
    </row>
    <row r="6" s="2" customFormat="1" ht="24.75" customHeight="1" spans="1:13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  <c r="M6" s="12"/>
    </row>
    <row r="7" s="1" customFormat="1" ht="24.75" customHeight="1" spans="1:13">
      <c r="A7" s="9" t="s">
        <v>121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  <c r="M7" s="3"/>
    </row>
    <row r="8" ht="24.75" customHeight="1" spans="1:5">
      <c r="A8" s="9" t="s">
        <v>122</v>
      </c>
      <c r="B8" s="10"/>
      <c r="C8" s="10"/>
      <c r="D8" s="10">
        <v>0</v>
      </c>
      <c r="E8" s="11">
        <v>0</v>
      </c>
    </row>
    <row r="9" ht="24.75" customHeight="1" spans="1:5">
      <c r="A9" s="9" t="s">
        <v>123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313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36"/>
      <c r="C3"/>
      <c r="D3"/>
    </row>
    <row r="4" ht="24.75" customHeight="1" spans="2:4">
      <c r="B4" s="137" t="s">
        <v>9</v>
      </c>
      <c r="C4" s="138" t="s">
        <v>10</v>
      </c>
      <c r="D4"/>
    </row>
    <row r="5" ht="24.75" customHeight="1" spans="2:4">
      <c r="B5" s="139" t="s">
        <v>11</v>
      </c>
      <c r="C5" s="140"/>
      <c r="D5"/>
    </row>
    <row r="6" ht="24.75" customHeight="1" spans="2:4">
      <c r="B6" s="139" t="s">
        <v>12</v>
      </c>
      <c r="C6" s="140" t="s">
        <v>13</v>
      </c>
      <c r="D6"/>
    </row>
    <row r="7" ht="24.75" customHeight="1" spans="2:4">
      <c r="B7" s="139" t="s">
        <v>14</v>
      </c>
      <c r="C7" s="140" t="s">
        <v>15</v>
      </c>
      <c r="D7"/>
    </row>
    <row r="8" ht="24.75" customHeight="1" spans="2:4">
      <c r="B8" s="139" t="s">
        <v>16</v>
      </c>
      <c r="C8" s="140"/>
      <c r="D8"/>
    </row>
    <row r="9" ht="24.75" customHeight="1" spans="2:4">
      <c r="B9" s="139" t="s">
        <v>17</v>
      </c>
      <c r="C9" s="140" t="s">
        <v>18</v>
      </c>
      <c r="D9"/>
    </row>
    <row r="10" ht="24.75" customHeight="1" spans="2:4">
      <c r="B10" s="139" t="s">
        <v>19</v>
      </c>
      <c r="C10" s="140" t="s">
        <v>20</v>
      </c>
      <c r="D10"/>
    </row>
    <row r="11" ht="24.75" customHeight="1" spans="2:4">
      <c r="B11" s="141" t="s">
        <v>21</v>
      </c>
      <c r="C11" s="140" t="s">
        <v>22</v>
      </c>
      <c r="D11"/>
    </row>
    <row r="12" ht="24.75" customHeight="1" spans="2:4">
      <c r="B12" s="142" t="s">
        <v>23</v>
      </c>
      <c r="C12" s="143" t="s">
        <v>24</v>
      </c>
      <c r="D12"/>
    </row>
    <row r="13" ht="24.75" customHeight="1" spans="2:4">
      <c r="B13" s="142" t="s">
        <v>25</v>
      </c>
      <c r="C13" s="144"/>
      <c r="D13"/>
    </row>
    <row r="14" ht="24.75" customHeight="1" spans="2:4">
      <c r="B14" s="142" t="s">
        <v>26</v>
      </c>
      <c r="C14" s="144"/>
      <c r="D14"/>
    </row>
    <row r="15" ht="24.75" customHeight="1" spans="2:4">
      <c r="B15" s="145" t="s">
        <v>27</v>
      </c>
      <c r="C15" s="14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B40" sqref="B40"/>
    </sheetView>
  </sheetViews>
  <sheetFormatPr defaultColWidth="9.14285714285714" defaultRowHeight="12.75" customHeight="1" outlineLevelCol="3"/>
  <cols>
    <col min="1" max="1" width="29.7142857142857" style="106" customWidth="1"/>
    <col min="2" max="2" width="17.5714285714286" style="106" customWidth="1"/>
    <col min="3" max="3" width="28.5714285714286" style="106" customWidth="1"/>
    <col min="4" max="4" width="15.5714285714286" style="106" customWidth="1"/>
    <col min="5" max="16384" width="9.14285714285714" style="105"/>
  </cols>
  <sheetData>
    <row r="1" s="105" customFormat="1" ht="24.75" customHeight="1" spans="1:4">
      <c r="A1" s="107" t="s">
        <v>28</v>
      </c>
      <c r="B1" s="106"/>
      <c r="C1" s="106"/>
      <c r="D1" s="106"/>
    </row>
    <row r="2" s="105" customFormat="1" ht="24.75" customHeight="1" spans="1:4">
      <c r="A2" s="108" t="s">
        <v>29</v>
      </c>
      <c r="B2" s="108"/>
      <c r="C2" s="108"/>
      <c r="D2" s="108"/>
    </row>
    <row r="3" s="105" customFormat="1" ht="24.75" customHeight="1" spans="1:4">
      <c r="A3" s="109"/>
      <c r="B3" s="110"/>
      <c r="C3" s="111"/>
      <c r="D3" s="112" t="s">
        <v>30</v>
      </c>
    </row>
    <row r="4" s="105" customFormat="1" ht="24.75" customHeight="1" spans="1:4">
      <c r="A4" s="113" t="s">
        <v>31</v>
      </c>
      <c r="B4" s="114"/>
      <c r="C4" s="114" t="s">
        <v>32</v>
      </c>
      <c r="D4" s="115"/>
    </row>
    <row r="5" s="105" customFormat="1" ht="24.75" customHeight="1" spans="1:4">
      <c r="A5" s="113" t="s">
        <v>33</v>
      </c>
      <c r="B5" s="114" t="s">
        <v>34</v>
      </c>
      <c r="C5" s="114" t="s">
        <v>33</v>
      </c>
      <c r="D5" s="115" t="s">
        <v>34</v>
      </c>
    </row>
    <row r="6" s="105" customFormat="1" ht="24.75" customHeight="1" spans="1:4">
      <c r="A6" s="116" t="s">
        <v>35</v>
      </c>
      <c r="B6" s="117">
        <v>1495.02</v>
      </c>
      <c r="C6" s="118" t="s">
        <v>36</v>
      </c>
      <c r="D6" s="119">
        <f>8191601.48/10000</f>
        <v>819.160148</v>
      </c>
    </row>
    <row r="7" s="105" customFormat="1" ht="24.75" customHeight="1" spans="1:4">
      <c r="A7" s="116" t="s">
        <v>37</v>
      </c>
      <c r="B7" s="120"/>
      <c r="C7" s="118" t="s">
        <v>38</v>
      </c>
      <c r="D7" s="119"/>
    </row>
    <row r="8" s="105" customFormat="1" ht="24.75" customHeight="1" spans="1:4">
      <c r="A8" s="121" t="s">
        <v>39</v>
      </c>
      <c r="B8" s="120">
        <v>0</v>
      </c>
      <c r="C8" s="118" t="s">
        <v>40</v>
      </c>
      <c r="D8" s="119"/>
    </row>
    <row r="9" s="105" customFormat="1" ht="24.75" customHeight="1" spans="1:4">
      <c r="A9" s="116" t="s">
        <v>41</v>
      </c>
      <c r="B9" s="120">
        <v>0</v>
      </c>
      <c r="C9" s="118" t="s">
        <v>42</v>
      </c>
      <c r="D9" s="119"/>
    </row>
    <row r="10" s="105" customFormat="1" ht="24.75" customHeight="1" spans="1:4">
      <c r="A10" s="116" t="s">
        <v>43</v>
      </c>
      <c r="B10" s="120">
        <v>0</v>
      </c>
      <c r="C10" s="118" t="s">
        <v>44</v>
      </c>
      <c r="D10" s="119"/>
    </row>
    <row r="11" s="105" customFormat="1" ht="24.75" customHeight="1" spans="1:4">
      <c r="A11" s="121" t="s">
        <v>45</v>
      </c>
      <c r="B11" s="120">
        <v>0</v>
      </c>
      <c r="C11" s="118" t="s">
        <v>46</v>
      </c>
      <c r="D11" s="122"/>
    </row>
    <row r="12" s="105" customFormat="1" ht="24.75" customHeight="1" spans="1:4">
      <c r="A12" s="121" t="s">
        <v>47</v>
      </c>
      <c r="B12" s="120">
        <v>0</v>
      </c>
      <c r="C12" s="118" t="s">
        <v>48</v>
      </c>
      <c r="D12" s="123"/>
    </row>
    <row r="13" s="105" customFormat="1" ht="24.75" customHeight="1" spans="1:4">
      <c r="A13" s="116" t="s">
        <v>49</v>
      </c>
      <c r="B13" s="120">
        <v>0</v>
      </c>
      <c r="C13" s="118" t="s">
        <v>50</v>
      </c>
      <c r="D13" s="124">
        <f>905480.93/10000</f>
        <v>90.548093</v>
      </c>
    </row>
    <row r="14" s="105" customFormat="1" ht="24.75" customHeight="1" spans="1:4">
      <c r="A14" s="116" t="s">
        <v>51</v>
      </c>
      <c r="B14" s="120">
        <v>0</v>
      </c>
      <c r="C14" s="118" t="s">
        <v>52</v>
      </c>
      <c r="D14" s="124"/>
    </row>
    <row r="15" s="105" customFormat="1" ht="24.75" customHeight="1" spans="1:4">
      <c r="A15" s="121"/>
      <c r="B15" s="118"/>
      <c r="C15" s="118" t="s">
        <v>53</v>
      </c>
      <c r="D15" s="124">
        <v>36.54</v>
      </c>
    </row>
    <row r="16" s="105" customFormat="1" ht="24.75" customHeight="1" spans="1:4">
      <c r="A16" s="121"/>
      <c r="B16" s="118"/>
      <c r="C16" s="118" t="s">
        <v>54</v>
      </c>
      <c r="D16" s="124">
        <v>232.66</v>
      </c>
    </row>
    <row r="17" s="105" customFormat="1" ht="24.75" customHeight="1" spans="1:4">
      <c r="A17" s="116"/>
      <c r="B17" s="118"/>
      <c r="C17" s="118" t="s">
        <v>55</v>
      </c>
      <c r="D17" s="124">
        <v>23.4</v>
      </c>
    </row>
    <row r="18" s="105" customFormat="1" ht="24.75" customHeight="1" spans="1:4">
      <c r="A18" s="116"/>
      <c r="B18" s="118"/>
      <c r="C18" s="118" t="s">
        <v>56</v>
      </c>
      <c r="D18" s="124">
        <v>229.54</v>
      </c>
    </row>
    <row r="19" s="105" customFormat="1" ht="24.75" customHeight="1" spans="1:4">
      <c r="A19" s="116"/>
      <c r="B19" s="118"/>
      <c r="C19" s="118" t="s">
        <v>57</v>
      </c>
      <c r="D19" s="124"/>
    </row>
    <row r="20" s="105" customFormat="1" ht="24.75" customHeight="1" spans="1:4">
      <c r="A20" s="116"/>
      <c r="B20" s="118"/>
      <c r="C20" s="118" t="s">
        <v>58</v>
      </c>
      <c r="D20" s="124"/>
    </row>
    <row r="21" s="105" customFormat="1" ht="24.75" customHeight="1" spans="1:4">
      <c r="A21" s="116"/>
      <c r="B21" s="118"/>
      <c r="C21" s="118" t="s">
        <v>59</v>
      </c>
      <c r="D21" s="124"/>
    </row>
    <row r="22" s="105" customFormat="1" ht="24.75" customHeight="1" spans="1:4">
      <c r="A22" s="116"/>
      <c r="B22" s="118"/>
      <c r="C22" s="118" t="s">
        <v>60</v>
      </c>
      <c r="D22" s="124"/>
    </row>
    <row r="23" s="105" customFormat="1" ht="24.75" customHeight="1" spans="1:4">
      <c r="A23" s="116"/>
      <c r="B23" s="118"/>
      <c r="C23" s="118" t="s">
        <v>61</v>
      </c>
      <c r="D23" s="124"/>
    </row>
    <row r="24" s="105" customFormat="1" ht="24.75" customHeight="1" spans="1:4">
      <c r="A24" s="116"/>
      <c r="B24" s="118"/>
      <c r="C24" s="118" t="s">
        <v>62</v>
      </c>
      <c r="D24" s="124"/>
    </row>
    <row r="25" s="105" customFormat="1" ht="24.75" customHeight="1" spans="1:4">
      <c r="A25" s="116"/>
      <c r="B25" s="118"/>
      <c r="C25" s="118" t="s">
        <v>63</v>
      </c>
      <c r="D25" s="124">
        <v>63.17</v>
      </c>
    </row>
    <row r="26" s="105" customFormat="1" ht="24.75" customHeight="1" spans="1:4">
      <c r="A26" s="116"/>
      <c r="B26" s="118"/>
      <c r="C26" s="118" t="s">
        <v>64</v>
      </c>
      <c r="D26" s="124"/>
    </row>
    <row r="27" s="105" customFormat="1" ht="24.75" customHeight="1" spans="1:4">
      <c r="A27" s="116"/>
      <c r="B27" s="118"/>
      <c r="C27" s="118" t="s">
        <v>65</v>
      </c>
      <c r="D27" s="124">
        <v>0</v>
      </c>
    </row>
    <row r="28" s="105" customFormat="1" ht="24.75" customHeight="1" spans="1:4">
      <c r="A28" s="116"/>
      <c r="B28" s="118"/>
      <c r="C28" s="118" t="s">
        <v>66</v>
      </c>
      <c r="D28" s="125"/>
    </row>
    <row r="29" s="105" customFormat="1" ht="24.75" customHeight="1" spans="1:4">
      <c r="A29" s="116"/>
      <c r="B29" s="118"/>
      <c r="C29" s="118" t="s">
        <v>67</v>
      </c>
      <c r="D29" s="125">
        <v>0</v>
      </c>
    </row>
    <row r="30" s="105" customFormat="1" ht="24.75" customHeight="1" spans="1:4">
      <c r="A30" s="116"/>
      <c r="B30" s="118"/>
      <c r="C30" s="118" t="s">
        <v>68</v>
      </c>
      <c r="D30" s="125">
        <v>0</v>
      </c>
    </row>
    <row r="31" s="105" customFormat="1" ht="24.75" customHeight="1" spans="1:4">
      <c r="A31" s="116"/>
      <c r="B31" s="118"/>
      <c r="C31" s="118" t="s">
        <v>69</v>
      </c>
      <c r="D31" s="125">
        <v>0</v>
      </c>
    </row>
    <row r="32" s="105" customFormat="1" ht="24.75" customHeight="1" spans="1:4">
      <c r="A32" s="116"/>
      <c r="B32" s="118"/>
      <c r="C32" s="118" t="s">
        <v>70</v>
      </c>
      <c r="D32" s="125">
        <v>0</v>
      </c>
    </row>
    <row r="33" s="105" customFormat="1" ht="24.75" customHeight="1" spans="1:4">
      <c r="A33" s="116"/>
      <c r="B33" s="118"/>
      <c r="C33" s="118" t="s">
        <v>71</v>
      </c>
      <c r="D33" s="125">
        <v>0</v>
      </c>
    </row>
    <row r="34" s="105" customFormat="1" ht="24.75" customHeight="1" spans="1:4">
      <c r="A34" s="116"/>
      <c r="B34" s="118"/>
      <c r="C34" s="118" t="s">
        <v>72</v>
      </c>
      <c r="D34" s="126">
        <v>0</v>
      </c>
    </row>
    <row r="35" s="105" customFormat="1" ht="24.75" customHeight="1" spans="1:4">
      <c r="A35" s="116"/>
      <c r="B35" s="118"/>
      <c r="C35" s="118"/>
      <c r="D35" s="127"/>
    </row>
    <row r="36" s="105" customFormat="1" ht="24.75" customHeight="1" spans="1:4">
      <c r="A36" s="128" t="s">
        <v>73</v>
      </c>
      <c r="B36" s="120">
        <f>SUM(B6:B35)</f>
        <v>1495.02</v>
      </c>
      <c r="C36" s="129" t="s">
        <v>74</v>
      </c>
      <c r="D36" s="122">
        <f>SUM(D6:D35)</f>
        <v>1495.018241</v>
      </c>
    </row>
    <row r="37" s="105" customFormat="1" ht="24.75" customHeight="1" spans="1:4">
      <c r="A37" s="128"/>
      <c r="B37" s="118"/>
      <c r="C37" s="129"/>
      <c r="D37" s="127"/>
    </row>
    <row r="38" s="105" customFormat="1" ht="24.75" customHeight="1" spans="1:4">
      <c r="A38" s="128"/>
      <c r="B38" s="118"/>
      <c r="C38" s="129"/>
      <c r="D38" s="127"/>
    </row>
    <row r="39" s="105" customFormat="1" ht="24.75" customHeight="1" spans="1:4">
      <c r="A39" s="116" t="s">
        <v>75</v>
      </c>
      <c r="B39" s="130">
        <v>16.56</v>
      </c>
      <c r="C39" s="118" t="s">
        <v>76</v>
      </c>
      <c r="D39" s="122">
        <v>16.56</v>
      </c>
    </row>
    <row r="40" s="105" customFormat="1" ht="24.75" customHeight="1" spans="1:4">
      <c r="A40" s="116" t="s">
        <v>77</v>
      </c>
      <c r="B40" s="130">
        <v>0</v>
      </c>
      <c r="C40" s="118"/>
      <c r="D40" s="127"/>
    </row>
    <row r="41" s="105" customFormat="1" ht="24.75" customHeight="1" spans="2:4">
      <c r="B41" s="120"/>
      <c r="C41" s="131"/>
      <c r="D41" s="127"/>
    </row>
    <row r="42" s="105" customFormat="1" ht="24.75" customHeight="1" spans="1:4">
      <c r="A42" s="132"/>
      <c r="B42" s="120"/>
      <c r="C42" s="131"/>
      <c r="D42" s="127"/>
    </row>
    <row r="43" s="105" customFormat="1" ht="24.75" customHeight="1" spans="1:4">
      <c r="A43" s="128" t="s">
        <v>78</v>
      </c>
      <c r="B43" s="133">
        <f>B36+B39+B40</f>
        <v>1511.58</v>
      </c>
      <c r="C43" s="134" t="s">
        <v>79</v>
      </c>
      <c r="D43" s="135">
        <f>D39+D36</f>
        <v>1511.578241</v>
      </c>
    </row>
    <row r="44" s="105" customFormat="1" ht="27" customHeight="1" spans="1:4">
      <c r="A44" s="106"/>
      <c r="B44" s="106"/>
      <c r="C44" s="106"/>
      <c r="D44" s="106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1" sqref="B11"/>
    </sheetView>
  </sheetViews>
  <sheetFormatPr defaultColWidth="9.14285714285714" defaultRowHeight="12.75" customHeight="1" outlineLevelCol="2"/>
  <cols>
    <col min="1" max="1" width="44.847619047619" style="1" customWidth="1"/>
    <col min="2" max="2" width="29.84761904761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99"/>
      <c r="B3" s="100"/>
    </row>
    <row r="4" ht="24" customHeight="1" spans="1:2">
      <c r="A4" s="101" t="s">
        <v>33</v>
      </c>
      <c r="B4" s="102" t="s">
        <v>34</v>
      </c>
    </row>
    <row r="5" s="12" customFormat="1" ht="24.75" customHeight="1" spans="1:3">
      <c r="A5" s="103" t="s">
        <v>35</v>
      </c>
      <c r="B5" s="104">
        <v>1495.02</v>
      </c>
      <c r="C5" s="2"/>
    </row>
    <row r="6" ht="24.75" customHeight="1" spans="1:2">
      <c r="A6" s="103" t="s">
        <v>81</v>
      </c>
      <c r="B6" s="104"/>
    </row>
    <row r="7" ht="24.75" customHeight="1" spans="1:2">
      <c r="A7" s="103" t="s">
        <v>82</v>
      </c>
      <c r="B7" s="104">
        <v>1495.02</v>
      </c>
    </row>
    <row r="8" ht="24.75" customHeight="1" spans="1:2">
      <c r="A8" s="103" t="s">
        <v>75</v>
      </c>
      <c r="B8" s="104">
        <v>16.56</v>
      </c>
    </row>
    <row r="9" ht="24.75" customHeight="1" spans="1:2">
      <c r="A9" s="103" t="s">
        <v>83</v>
      </c>
      <c r="B9" s="104">
        <v>16.56</v>
      </c>
    </row>
    <row r="10" ht="24.75" customHeight="1" spans="1:2">
      <c r="A10" s="103" t="s">
        <v>84</v>
      </c>
      <c r="B10" s="104"/>
    </row>
    <row r="11" ht="24.75" customHeight="1" spans="1:2">
      <c r="A11" s="103" t="s">
        <v>85</v>
      </c>
      <c r="B11" s="104">
        <f>B7+B8</f>
        <v>1511.58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C34" sqref="C34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4761904761905" style="1" customWidth="1"/>
    <col min="8" max="16384" width="9.14285714285714" style="3"/>
  </cols>
  <sheetData>
    <row r="1" ht="24.75" customHeight="1" spans="1:1">
      <c r="A1" s="25" t="s">
        <v>28</v>
      </c>
    </row>
    <row r="2" ht="24.75" customHeight="1" spans="1:5">
      <c r="A2" s="91" t="s">
        <v>86</v>
      </c>
      <c r="B2" s="91"/>
      <c r="C2" s="91"/>
      <c r="D2" s="91"/>
      <c r="E2" s="91"/>
    </row>
    <row r="3" ht="24.75" customHeight="1" spans="1:5">
      <c r="A3" s="77"/>
      <c r="B3" s="77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2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3">
        <v>4</v>
      </c>
    </row>
    <row r="6" s="12" customFormat="1" ht="29.25" customHeight="1" spans="1:7">
      <c r="A6" s="94" t="s">
        <v>93</v>
      </c>
      <c r="B6" s="68">
        <f>B7+B15+B23+B28+B31</f>
        <v>1495.02</v>
      </c>
      <c r="C6" s="68">
        <f>C7+C15+C23+C28+C31</f>
        <v>946.92</v>
      </c>
      <c r="D6" s="68">
        <f>D7+D15+D23+D28+D31</f>
        <v>548.1</v>
      </c>
      <c r="E6" s="95"/>
      <c r="F6" s="2"/>
      <c r="G6" s="2"/>
    </row>
    <row r="7" ht="29.25" customHeight="1" spans="1:5">
      <c r="A7" s="94" t="s">
        <v>94</v>
      </c>
      <c r="B7" s="68">
        <f t="shared" ref="B7:B25" si="0">C7+D7+E7</f>
        <v>1313.4</v>
      </c>
      <c r="C7" s="64">
        <v>765.3</v>
      </c>
      <c r="D7" s="69">
        <v>548.1</v>
      </c>
      <c r="E7" s="95"/>
    </row>
    <row r="8" ht="29.25" customHeight="1" spans="1:5">
      <c r="A8" s="94" t="s">
        <v>95</v>
      </c>
      <c r="B8" s="68">
        <f t="shared" si="0"/>
        <v>0</v>
      </c>
      <c r="C8" s="64"/>
      <c r="D8" s="69"/>
      <c r="E8" s="95"/>
    </row>
    <row r="9" ht="29.25" customHeight="1" spans="1:5">
      <c r="A9" s="96" t="s">
        <v>96</v>
      </c>
      <c r="B9" s="68">
        <f t="shared" si="0"/>
        <v>818.98</v>
      </c>
      <c r="C9" s="66">
        <v>758.98</v>
      </c>
      <c r="D9" s="71">
        <v>60</v>
      </c>
      <c r="E9" s="97"/>
    </row>
    <row r="10" ht="29.25" customHeight="1" spans="1:5">
      <c r="A10" s="96" t="s">
        <v>97</v>
      </c>
      <c r="B10" s="68">
        <f t="shared" si="0"/>
        <v>0</v>
      </c>
      <c r="C10" s="66"/>
      <c r="D10" s="71"/>
      <c r="E10" s="97"/>
    </row>
    <row r="11" ht="29.25" customHeight="1" spans="1:5">
      <c r="A11" s="96" t="s">
        <v>98</v>
      </c>
      <c r="B11" s="68">
        <f t="shared" si="0"/>
        <v>0</v>
      </c>
      <c r="C11" s="66"/>
      <c r="D11" s="71"/>
      <c r="E11" s="97"/>
    </row>
    <row r="12" ht="29.25" customHeight="1" spans="1:5">
      <c r="A12" s="96" t="s">
        <v>99</v>
      </c>
      <c r="B12" s="68">
        <f t="shared" si="0"/>
        <v>0</v>
      </c>
      <c r="C12" s="66"/>
      <c r="D12" s="71"/>
      <c r="E12" s="97"/>
    </row>
    <row r="13" ht="29.25" customHeight="1" spans="1:5">
      <c r="A13" s="96" t="s">
        <v>100</v>
      </c>
      <c r="B13" s="68">
        <f t="shared" si="0"/>
        <v>0</v>
      </c>
      <c r="C13" s="66"/>
      <c r="D13" s="71"/>
      <c r="E13" s="97"/>
    </row>
    <row r="14" ht="29.25" customHeight="1" spans="1:5">
      <c r="A14" s="96" t="s">
        <v>101</v>
      </c>
      <c r="B14" s="68">
        <f t="shared" si="0"/>
        <v>0</v>
      </c>
      <c r="C14" s="66"/>
      <c r="D14" s="71">
        <v>0</v>
      </c>
      <c r="E14" s="97"/>
    </row>
    <row r="15" ht="29.25" customHeight="1" spans="1:5">
      <c r="A15" s="94" t="s">
        <v>102</v>
      </c>
      <c r="B15" s="68">
        <f t="shared" si="0"/>
        <v>0</v>
      </c>
      <c r="C15" s="64"/>
      <c r="D15" s="69"/>
      <c r="E15" s="95"/>
    </row>
    <row r="16" ht="29.25" customHeight="1" spans="1:5">
      <c r="A16" s="96" t="s">
        <v>103</v>
      </c>
      <c r="B16" s="68">
        <f t="shared" si="0"/>
        <v>0</v>
      </c>
      <c r="D16" s="69"/>
      <c r="E16" s="97"/>
    </row>
    <row r="17" ht="29.25" customHeight="1" spans="1:5">
      <c r="A17" s="94" t="s">
        <v>104</v>
      </c>
      <c r="B17" s="68">
        <f t="shared" si="0"/>
        <v>0</v>
      </c>
      <c r="C17" s="64"/>
      <c r="D17" s="71"/>
      <c r="E17" s="95"/>
    </row>
    <row r="18" ht="29.25" customHeight="1" spans="1:5">
      <c r="A18" s="94" t="s">
        <v>105</v>
      </c>
      <c r="B18" s="68">
        <f t="shared" si="0"/>
        <v>0</v>
      </c>
      <c r="C18" s="66"/>
      <c r="D18" s="71"/>
      <c r="E18" s="95"/>
    </row>
    <row r="19" ht="29.25" customHeight="1" spans="1:5">
      <c r="A19" s="96" t="s">
        <v>106</v>
      </c>
      <c r="B19" s="68">
        <f t="shared" si="0"/>
        <v>0</v>
      </c>
      <c r="C19" s="66"/>
      <c r="D19" s="71"/>
      <c r="E19" s="97"/>
    </row>
    <row r="20" ht="29.25" customHeight="1" spans="1:5">
      <c r="A20" s="94" t="s">
        <v>107</v>
      </c>
      <c r="B20" s="68">
        <f t="shared" si="0"/>
        <v>90.55</v>
      </c>
      <c r="C20" s="66">
        <v>90.55</v>
      </c>
      <c r="D20" s="71"/>
      <c r="E20" s="95"/>
    </row>
    <row r="21" ht="29.25" customHeight="1" spans="1:5">
      <c r="A21" s="94" t="s">
        <v>108</v>
      </c>
      <c r="B21" s="68">
        <f t="shared" si="0"/>
        <v>84.23</v>
      </c>
      <c r="C21" s="64">
        <v>84.23</v>
      </c>
      <c r="D21" s="69"/>
      <c r="E21" s="95"/>
    </row>
    <row r="22" ht="29.25" customHeight="1" spans="1:5">
      <c r="A22" s="96" t="s">
        <v>109</v>
      </c>
      <c r="B22" s="68">
        <f t="shared" si="0"/>
        <v>0</v>
      </c>
      <c r="C22" s="66"/>
      <c r="D22" s="71"/>
      <c r="E22" s="97"/>
    </row>
    <row r="23" ht="29.25" customHeight="1" spans="1:5">
      <c r="A23" s="96" t="s">
        <v>110</v>
      </c>
      <c r="B23" s="68">
        <f t="shared" si="0"/>
        <v>84.23</v>
      </c>
      <c r="C23" s="64">
        <v>84.23</v>
      </c>
      <c r="D23" s="69"/>
      <c r="E23" s="97"/>
    </row>
    <row r="24" ht="29.25" customHeight="1" spans="1:5">
      <c r="A24" s="94" t="s">
        <v>111</v>
      </c>
      <c r="B24" s="68">
        <f t="shared" si="0"/>
        <v>6.32</v>
      </c>
      <c r="C24" s="64">
        <v>6.32</v>
      </c>
      <c r="D24" s="69"/>
      <c r="E24" s="95"/>
    </row>
    <row r="25" ht="29.25" customHeight="1" spans="1:5">
      <c r="A25" s="96" t="s">
        <v>112</v>
      </c>
      <c r="B25" s="68">
        <f t="shared" si="0"/>
        <v>6.32</v>
      </c>
      <c r="C25" s="66">
        <v>6.32</v>
      </c>
      <c r="D25" s="71"/>
      <c r="E25" s="97"/>
    </row>
    <row r="26" ht="29.25" customHeight="1" spans="1:5">
      <c r="A26" s="94" t="s">
        <v>113</v>
      </c>
      <c r="B26" s="68">
        <f t="shared" ref="B26:B33" si="1">C26+D26+E26</f>
        <v>36.54</v>
      </c>
      <c r="C26" s="66">
        <v>36.54</v>
      </c>
      <c r="D26" s="71"/>
      <c r="E26" s="95"/>
    </row>
    <row r="27" ht="29.25" customHeight="1" spans="1:5">
      <c r="A27" s="94" t="s">
        <v>114</v>
      </c>
      <c r="B27" s="68">
        <f t="shared" si="1"/>
        <v>34.22</v>
      </c>
      <c r="C27" s="66">
        <v>34.22</v>
      </c>
      <c r="D27" s="71"/>
      <c r="E27" s="95"/>
    </row>
    <row r="28" ht="29.25" customHeight="1" spans="1:5">
      <c r="A28" s="96" t="s">
        <v>115</v>
      </c>
      <c r="B28" s="68">
        <f t="shared" si="1"/>
        <v>34.22</v>
      </c>
      <c r="C28" s="64">
        <v>34.22</v>
      </c>
      <c r="D28" s="69"/>
      <c r="E28" s="97"/>
    </row>
    <row r="29" ht="29.25" customHeight="1" spans="1:5">
      <c r="A29" s="96" t="s">
        <v>116</v>
      </c>
      <c r="B29" s="68">
        <f t="shared" si="1"/>
        <v>0</v>
      </c>
      <c r="C29" s="64"/>
      <c r="D29" s="69"/>
      <c r="E29" s="97"/>
    </row>
    <row r="30" ht="29.25" customHeight="1" spans="1:5">
      <c r="A30" s="96" t="s">
        <v>117</v>
      </c>
      <c r="B30" s="68">
        <f t="shared" si="1"/>
        <v>0</v>
      </c>
      <c r="C30" s="66"/>
      <c r="D30" s="71"/>
      <c r="E30" s="97"/>
    </row>
    <row r="31" ht="29.25" customHeight="1" spans="1:5">
      <c r="A31" s="94" t="s">
        <v>118</v>
      </c>
      <c r="B31" s="68">
        <f t="shared" si="1"/>
        <v>63.17</v>
      </c>
      <c r="C31" s="64">
        <v>63.17</v>
      </c>
      <c r="D31" s="69"/>
      <c r="E31" s="95"/>
    </row>
    <row r="32" ht="29.25" customHeight="1" spans="1:5">
      <c r="A32" s="94" t="s">
        <v>119</v>
      </c>
      <c r="B32" s="68">
        <f t="shared" si="1"/>
        <v>63.17</v>
      </c>
      <c r="C32" s="64">
        <v>63.17</v>
      </c>
      <c r="D32" s="69"/>
      <c r="E32" s="95"/>
    </row>
    <row r="33" ht="29.25" customHeight="1" spans="1:5">
      <c r="A33" s="96" t="s">
        <v>120</v>
      </c>
      <c r="B33" s="68">
        <f t="shared" si="1"/>
        <v>63.17</v>
      </c>
      <c r="C33" s="66">
        <v>63.17</v>
      </c>
      <c r="D33" s="71"/>
      <c r="E33" s="97"/>
    </row>
    <row r="34" ht="29.25" customHeight="1" spans="1:5">
      <c r="A34" s="94" t="s">
        <v>121</v>
      </c>
      <c r="B34" s="68"/>
      <c r="C34" s="64"/>
      <c r="D34" s="69"/>
      <c r="E34" s="95"/>
    </row>
    <row r="35" ht="29.25" customHeight="1" spans="1:5">
      <c r="A35" s="94" t="s">
        <v>122</v>
      </c>
      <c r="B35" s="68"/>
      <c r="C35" s="64"/>
      <c r="D35" s="69"/>
      <c r="E35" s="95"/>
    </row>
    <row r="36" ht="29.25" customHeight="1" spans="1:5">
      <c r="A36" s="96" t="s">
        <v>123</v>
      </c>
      <c r="B36" s="98"/>
      <c r="C36" s="66"/>
      <c r="D36" s="71"/>
      <c r="E36" s="97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showGridLines="0" showZeros="0" workbookViewId="0">
      <selection activeCell="D36" sqref="D36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</row>
    <row r="2" ht="25.5" customHeight="1" spans="1:98">
      <c r="A2" s="72" t="s">
        <v>124</v>
      </c>
      <c r="B2" s="72"/>
      <c r="C2" s="72"/>
      <c r="D2" s="72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</row>
    <row r="3" ht="16.5" customHeight="1" spans="2:98">
      <c r="B3" s="74"/>
      <c r="C3" s="7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</row>
    <row r="4" ht="25.5" customHeight="1" spans="1:98">
      <c r="A4" s="6" t="s">
        <v>125</v>
      </c>
      <c r="B4" s="8"/>
      <c r="C4" s="76" t="s">
        <v>126</v>
      </c>
      <c r="D4" s="7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ht="25.5" customHeight="1" spans="1:98">
      <c r="A5" s="6" t="s">
        <v>33</v>
      </c>
      <c r="B5" s="7" t="s">
        <v>34</v>
      </c>
      <c r="C5" s="61" t="s">
        <v>33</v>
      </c>
      <c r="D5" s="77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</row>
    <row r="6" s="12" customFormat="1" ht="25.5" customHeight="1" spans="1:99">
      <c r="A6" s="78" t="s">
        <v>127</v>
      </c>
      <c r="B6" s="79">
        <v>1495.02</v>
      </c>
      <c r="C6" s="80" t="s">
        <v>128</v>
      </c>
      <c r="D6" s="79">
        <v>1495.02</v>
      </c>
      <c r="E6" s="81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2"/>
    </row>
    <row r="7" s="12" customFormat="1" ht="25.5" customHeight="1" spans="1:99">
      <c r="A7" s="78" t="s">
        <v>129</v>
      </c>
      <c r="B7" s="79">
        <v>1495.02</v>
      </c>
      <c r="C7" s="80" t="s">
        <v>130</v>
      </c>
      <c r="D7" s="35">
        <v>819.16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2"/>
    </row>
    <row r="8" s="12" customFormat="1" ht="25.5" customHeight="1" spans="1:99">
      <c r="A8" s="78" t="s">
        <v>131</v>
      </c>
      <c r="B8" s="83">
        <v>0</v>
      </c>
      <c r="C8" s="80" t="s">
        <v>132</v>
      </c>
      <c r="D8" s="35"/>
      <c r="E8" s="81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2"/>
    </row>
    <row r="9" s="12" customFormat="1" ht="25.5" customHeight="1" spans="1:99">
      <c r="A9" s="78" t="s">
        <v>133</v>
      </c>
      <c r="B9" s="83">
        <v>0</v>
      </c>
      <c r="C9" s="80" t="s">
        <v>134</v>
      </c>
      <c r="D9" s="35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2"/>
    </row>
    <row r="10" s="12" customFormat="1" ht="25.5" customHeight="1" spans="1:99">
      <c r="A10" s="78"/>
      <c r="B10" s="84"/>
      <c r="C10" s="80" t="s">
        <v>135</v>
      </c>
      <c r="D10" s="35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2"/>
    </row>
    <row r="11" s="12" customFormat="1" ht="25.5" customHeight="1" spans="1:99">
      <c r="A11" s="78"/>
      <c r="B11" s="84"/>
      <c r="C11" s="80" t="s">
        <v>136</v>
      </c>
      <c r="D11" s="35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2"/>
    </row>
    <row r="12" s="12" customFormat="1" ht="25.5" customHeight="1" spans="1:99">
      <c r="A12" s="78"/>
      <c r="B12" s="84"/>
      <c r="C12" s="80" t="s">
        <v>137</v>
      </c>
      <c r="D12" s="35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2"/>
    </row>
    <row r="13" s="12" customFormat="1" ht="25.5" customHeight="1" spans="1:99">
      <c r="A13" s="85"/>
      <c r="B13" s="79"/>
      <c r="C13" s="80" t="s">
        <v>138</v>
      </c>
      <c r="D13" s="35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2"/>
      <c r="BQ13" s="82"/>
      <c r="BR13" s="82"/>
      <c r="BS13" s="82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  <c r="CF13" s="82"/>
      <c r="CG13" s="82"/>
      <c r="CH13" s="82"/>
      <c r="CI13" s="82"/>
      <c r="CJ13" s="82"/>
      <c r="CK13" s="82"/>
      <c r="CL13" s="82"/>
      <c r="CM13" s="82"/>
      <c r="CN13" s="82"/>
      <c r="CO13" s="82"/>
      <c r="CP13" s="82"/>
      <c r="CQ13" s="82"/>
      <c r="CR13" s="82"/>
      <c r="CS13" s="82"/>
      <c r="CT13" s="82"/>
      <c r="CU13" s="2"/>
    </row>
    <row r="14" s="12" customFormat="1" ht="25.5" customHeight="1" spans="1:99">
      <c r="A14" s="85"/>
      <c r="B14" s="86"/>
      <c r="C14" s="80" t="s">
        <v>139</v>
      </c>
      <c r="D14" s="35">
        <v>90.55</v>
      </c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2"/>
    </row>
    <row r="15" s="12" customFormat="1" ht="25.5" customHeight="1" spans="1:99">
      <c r="A15" s="85"/>
      <c r="B15" s="79"/>
      <c r="C15" s="80" t="s">
        <v>140</v>
      </c>
      <c r="D15" s="35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2"/>
    </row>
    <row r="16" s="12" customFormat="1" ht="25.5" customHeight="1" spans="1:99">
      <c r="A16" s="85"/>
      <c r="B16" s="79"/>
      <c r="C16" s="80" t="s">
        <v>141</v>
      </c>
      <c r="D16" s="35">
        <v>36.54</v>
      </c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2"/>
    </row>
    <row r="17" s="12" customFormat="1" ht="25.5" customHeight="1" spans="1:99">
      <c r="A17" s="85"/>
      <c r="B17" s="79"/>
      <c r="C17" s="80" t="s">
        <v>142</v>
      </c>
      <c r="D17" s="35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2"/>
    </row>
    <row r="18" s="12" customFormat="1" ht="25.5" customHeight="1" spans="1:99">
      <c r="A18" s="85"/>
      <c r="B18" s="79"/>
      <c r="C18" s="80" t="s">
        <v>143</v>
      </c>
      <c r="D18" s="35">
        <v>23.4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2"/>
    </row>
    <row r="19" s="12" customFormat="1" ht="25.5" customHeight="1" spans="1:99">
      <c r="A19" s="85"/>
      <c r="B19" s="79"/>
      <c r="C19" s="80" t="s">
        <v>144</v>
      </c>
      <c r="D19" s="35">
        <v>229.54</v>
      </c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2"/>
    </row>
    <row r="20" s="12" customFormat="1" ht="25.5" customHeight="1" spans="1:99">
      <c r="A20" s="85"/>
      <c r="B20" s="79"/>
      <c r="C20" s="80" t="s">
        <v>145</v>
      </c>
      <c r="D20" s="35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2"/>
    </row>
    <row r="21" s="12" customFormat="1" ht="25.5" customHeight="1" spans="1:99">
      <c r="A21" s="85"/>
      <c r="B21" s="79"/>
      <c r="C21" s="80" t="s">
        <v>146</v>
      </c>
      <c r="D21" s="35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2"/>
    </row>
    <row r="22" s="12" customFormat="1" ht="25.5" customHeight="1" spans="1:99">
      <c r="A22" s="85"/>
      <c r="B22" s="79"/>
      <c r="C22" s="80" t="s">
        <v>147</v>
      </c>
      <c r="D22" s="35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2"/>
    </row>
    <row r="23" s="12" customFormat="1" ht="25.5" customHeight="1" spans="1:99">
      <c r="A23" s="85"/>
      <c r="B23" s="79"/>
      <c r="C23" s="80" t="s">
        <v>148</v>
      </c>
      <c r="D23" s="35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2"/>
    </row>
    <row r="24" s="12" customFormat="1" ht="25.5" customHeight="1" spans="1:99">
      <c r="A24" s="85"/>
      <c r="B24" s="79"/>
      <c r="C24" s="80" t="s">
        <v>149</v>
      </c>
      <c r="D24" s="35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2"/>
    </row>
    <row r="25" s="12" customFormat="1" ht="25.5" customHeight="1" spans="1:99">
      <c r="A25" s="85"/>
      <c r="B25" s="79"/>
      <c r="C25" s="80" t="s">
        <v>150</v>
      </c>
      <c r="D25" s="35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2"/>
    </row>
    <row r="26" s="12" customFormat="1" ht="25.5" customHeight="1" spans="1:99">
      <c r="A26" s="85"/>
      <c r="B26" s="79"/>
      <c r="C26" s="80" t="s">
        <v>151</v>
      </c>
      <c r="D26" s="35">
        <v>63.17</v>
      </c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2"/>
    </row>
    <row r="27" s="12" customFormat="1" ht="25.5" customHeight="1" spans="1:99">
      <c r="A27" s="85"/>
      <c r="B27" s="79"/>
      <c r="C27" s="80" t="s">
        <v>152</v>
      </c>
      <c r="D27" s="35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2"/>
    </row>
    <row r="28" s="12" customFormat="1" ht="25.5" customHeight="1" spans="1:99">
      <c r="A28" s="85"/>
      <c r="B28" s="79"/>
      <c r="C28" s="80" t="s">
        <v>153</v>
      </c>
      <c r="D28" s="35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2"/>
    </row>
    <row r="29" s="12" customFormat="1" ht="25.5" customHeight="1" spans="1:99">
      <c r="A29" s="85"/>
      <c r="B29" s="79"/>
      <c r="C29" s="80" t="s">
        <v>154</v>
      </c>
      <c r="D29" s="87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2"/>
    </row>
    <row r="30" s="12" customFormat="1" ht="25.5" customHeight="1" spans="1:99">
      <c r="A30" s="85"/>
      <c r="B30" s="79"/>
      <c r="C30" s="80" t="s">
        <v>155</v>
      </c>
      <c r="D30" s="35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2"/>
    </row>
    <row r="31" s="12" customFormat="1" ht="25.5" customHeight="1" spans="1:99">
      <c r="A31" s="85"/>
      <c r="B31" s="79"/>
      <c r="C31" s="80" t="s">
        <v>156</v>
      </c>
      <c r="D31" s="35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2"/>
    </row>
    <row r="32" s="12" customFormat="1" ht="25.5" customHeight="1" spans="1:99">
      <c r="A32" s="85"/>
      <c r="B32" s="79"/>
      <c r="C32" s="80" t="s">
        <v>157</v>
      </c>
      <c r="D32" s="35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2"/>
    </row>
    <row r="33" s="12" customFormat="1" ht="25.5" customHeight="1" spans="1:99">
      <c r="A33" s="85"/>
      <c r="B33" s="79"/>
      <c r="C33" s="80" t="s">
        <v>158</v>
      </c>
      <c r="D33" s="35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2"/>
    </row>
    <row r="34" s="12" customFormat="1" ht="25.5" customHeight="1" spans="1:99">
      <c r="A34" s="85"/>
      <c r="B34" s="79"/>
      <c r="C34" s="80" t="s">
        <v>159</v>
      </c>
      <c r="D34" s="35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2"/>
    </row>
    <row r="35" s="12" customFormat="1" ht="25.5" customHeight="1" spans="1:99">
      <c r="A35" s="88" t="s">
        <v>160</v>
      </c>
      <c r="B35" s="89">
        <f>B6</f>
        <v>1495.02</v>
      </c>
      <c r="C35" s="90" t="s">
        <v>161</v>
      </c>
      <c r="D35" s="87">
        <f>D6</f>
        <v>1495.02</v>
      </c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showGridLines="0" showZeros="0" workbookViewId="0">
      <selection activeCell="C10" sqref="C10"/>
    </sheetView>
  </sheetViews>
  <sheetFormatPr defaultColWidth="9.14285714285714" defaultRowHeight="12.75" customHeight="1"/>
  <cols>
    <col min="1" max="1" width="41.847619047619" style="1" customWidth="1"/>
    <col min="2" max="2" width="14.4285714285714" style="1" customWidth="1"/>
    <col min="3" max="11" width="14.2857142857143" style="1" customWidth="1"/>
    <col min="12" max="13" width="6.84761904761905" style="1" customWidth="1"/>
    <col min="14" max="16384" width="9.14285714285714" style="3"/>
  </cols>
  <sheetData>
    <row r="1" ht="24.75" customHeight="1" spans="1:1">
      <c r="A1" s="25" t="s">
        <v>28</v>
      </c>
    </row>
    <row r="2" ht="24.75" customHeight="1" spans="1:11">
      <c r="A2" s="4" t="s">
        <v>162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1:11">
      <c r="K3" s="5" t="s">
        <v>30</v>
      </c>
    </row>
    <row r="4" ht="24.75" customHeight="1" spans="1:11">
      <c r="A4" s="6" t="s">
        <v>163</v>
      </c>
      <c r="B4" s="7" t="s">
        <v>93</v>
      </c>
      <c r="C4" s="7" t="s">
        <v>164</v>
      </c>
      <c r="D4" s="7"/>
      <c r="E4" s="7"/>
      <c r="F4" s="7" t="s">
        <v>165</v>
      </c>
      <c r="G4" s="7"/>
      <c r="H4" s="7"/>
      <c r="I4" s="7" t="s">
        <v>166</v>
      </c>
      <c r="J4" s="7"/>
      <c r="K4" s="8"/>
    </row>
    <row r="5" ht="24.75" customHeight="1" spans="1:11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61" t="s">
        <v>93</v>
      </c>
      <c r="J5" s="61" t="s">
        <v>89</v>
      </c>
      <c r="K5" s="62" t="s">
        <v>90</v>
      </c>
    </row>
    <row r="6" ht="24.75" customHeight="1" spans="1:11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2</v>
      </c>
      <c r="J6" s="7">
        <v>3</v>
      </c>
      <c r="K6" s="8">
        <v>4</v>
      </c>
    </row>
    <row r="7" s="12" customFormat="1" ht="24.75" customHeight="1" spans="1:13">
      <c r="A7" s="9" t="s">
        <v>93</v>
      </c>
      <c r="B7" s="10">
        <f t="shared" ref="B7:B9" si="0">C7+F7+I7</f>
        <v>1495.02</v>
      </c>
      <c r="C7" s="10">
        <f t="shared" ref="C7:C9" si="1">D7+E7</f>
        <v>1495.02</v>
      </c>
      <c r="D7" s="14">
        <v>946.92</v>
      </c>
      <c r="E7" s="14">
        <v>548.1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2"/>
      <c r="M7" s="2"/>
    </row>
    <row r="8" ht="24.75" customHeight="1" spans="1:11">
      <c r="A8" s="9" t="s">
        <v>167</v>
      </c>
      <c r="B8" s="10">
        <f t="shared" si="0"/>
        <v>1495.02</v>
      </c>
      <c r="C8" s="10">
        <f t="shared" si="1"/>
        <v>1495.02</v>
      </c>
      <c r="D8" s="14">
        <v>946.92</v>
      </c>
      <c r="E8" s="14">
        <v>548.1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</row>
    <row r="9" ht="24.75" customHeight="1" spans="1:11">
      <c r="A9" s="13" t="s">
        <v>168</v>
      </c>
      <c r="B9" s="10">
        <f t="shared" si="0"/>
        <v>1495.02</v>
      </c>
      <c r="C9" s="10">
        <f t="shared" si="1"/>
        <v>1495.02</v>
      </c>
      <c r="D9" s="14">
        <v>946.92</v>
      </c>
      <c r="E9" s="14">
        <v>548.1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5">
        <v>0</v>
      </c>
    </row>
    <row r="10" ht="24.75" customHeight="1" spans="1:11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5">
        <v>0</v>
      </c>
    </row>
    <row r="11" ht="24.75" customHeight="1" spans="1:11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5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topLeftCell="A11" workbookViewId="0">
      <selection activeCell="D9" sqref="D9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47619047619" style="1" customWidth="1"/>
    <col min="6" max="7" width="6.84761904761905" style="1" customWidth="1"/>
    <col min="8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169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164</v>
      </c>
      <c r="D4" s="7"/>
      <c r="E4" s="8"/>
    </row>
    <row r="5" ht="24.75" customHeight="1" spans="1:5">
      <c r="A5" s="6" t="s">
        <v>170</v>
      </c>
      <c r="B5" s="7" t="s">
        <v>171</v>
      </c>
      <c r="C5" s="61" t="s">
        <v>93</v>
      </c>
      <c r="D5" s="61" t="s">
        <v>89</v>
      </c>
      <c r="E5" s="62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7" t="s">
        <v>93</v>
      </c>
      <c r="C7" s="10">
        <f>C8+C16+C24+C26+C22</f>
        <v>1495.02</v>
      </c>
      <c r="D7" s="10">
        <f>D8+D16+D24+D26+D22</f>
        <v>946.92</v>
      </c>
      <c r="E7" s="10">
        <f>E8+E16+E24+E22</f>
        <v>548.1</v>
      </c>
      <c r="F7" s="2"/>
      <c r="G7" s="2"/>
    </row>
    <row r="8" ht="24.75" customHeight="1" spans="1:5">
      <c r="A8" s="9" t="s">
        <v>172</v>
      </c>
      <c r="B8" s="67" t="s">
        <v>94</v>
      </c>
      <c r="C8" s="68">
        <f>D8+E8+F8</f>
        <v>1300.76</v>
      </c>
      <c r="D8" s="64">
        <v>752.66</v>
      </c>
      <c r="E8" s="69">
        <v>548.1</v>
      </c>
    </row>
    <row r="9" ht="24.75" customHeight="1" spans="1:5">
      <c r="A9" s="9" t="s">
        <v>173</v>
      </c>
      <c r="B9" s="67" t="s">
        <v>95</v>
      </c>
      <c r="C9" s="10">
        <f t="shared" ref="C9:C28" si="0">D9+E9</f>
        <v>0</v>
      </c>
      <c r="D9" s="10"/>
      <c r="E9" s="11"/>
    </row>
    <row r="10" ht="24.75" customHeight="1" spans="1:5">
      <c r="A10" s="13" t="s">
        <v>174</v>
      </c>
      <c r="B10" s="70" t="s">
        <v>96</v>
      </c>
      <c r="C10" s="68">
        <f>D10+E10+F10</f>
        <v>818.98</v>
      </c>
      <c r="D10" s="66">
        <v>758.98</v>
      </c>
      <c r="E10" s="71">
        <v>60</v>
      </c>
    </row>
    <row r="11" ht="24.75" customHeight="1" spans="1:5">
      <c r="A11" s="13" t="s">
        <v>175</v>
      </c>
      <c r="B11" s="70" t="s">
        <v>97</v>
      </c>
      <c r="C11" s="10">
        <f t="shared" si="0"/>
        <v>0</v>
      </c>
      <c r="D11" s="14"/>
      <c r="E11" s="15"/>
    </row>
    <row r="12" ht="24.75" customHeight="1" spans="1:5">
      <c r="A12" s="13" t="s">
        <v>176</v>
      </c>
      <c r="B12" s="70" t="s">
        <v>98</v>
      </c>
      <c r="C12" s="10">
        <f t="shared" si="0"/>
        <v>0</v>
      </c>
      <c r="D12" s="14"/>
      <c r="E12" s="15"/>
    </row>
    <row r="13" ht="24.75" customHeight="1" spans="1:5">
      <c r="A13" s="13" t="s">
        <v>177</v>
      </c>
      <c r="B13" s="70" t="s">
        <v>99</v>
      </c>
      <c r="C13" s="10">
        <f t="shared" si="0"/>
        <v>0</v>
      </c>
      <c r="D13" s="14"/>
      <c r="E13" s="15"/>
    </row>
    <row r="14" ht="24.75" customHeight="1" spans="1:5">
      <c r="A14" s="13" t="s">
        <v>178</v>
      </c>
      <c r="B14" s="70" t="s">
        <v>100</v>
      </c>
      <c r="C14" s="10">
        <f t="shared" si="0"/>
        <v>0</v>
      </c>
      <c r="D14" s="14"/>
      <c r="E14" s="15"/>
    </row>
    <row r="15" ht="24.75" customHeight="1" spans="1:5">
      <c r="A15" s="9" t="s">
        <v>179</v>
      </c>
      <c r="B15" s="67" t="s">
        <v>107</v>
      </c>
      <c r="C15" s="10">
        <f t="shared" si="0"/>
        <v>0</v>
      </c>
      <c r="D15" s="14"/>
      <c r="E15" s="15"/>
    </row>
    <row r="16" ht="24.75" customHeight="1" spans="1:5">
      <c r="A16" s="9" t="s">
        <v>180</v>
      </c>
      <c r="B16" s="67" t="s">
        <v>108</v>
      </c>
      <c r="C16" s="10">
        <f t="shared" si="0"/>
        <v>90.55</v>
      </c>
      <c r="D16" s="10">
        <v>90.55</v>
      </c>
      <c r="E16" s="11"/>
    </row>
    <row r="17" ht="24.75" customHeight="1" spans="1:5">
      <c r="A17" s="13" t="s">
        <v>181</v>
      </c>
      <c r="B17" s="70" t="s">
        <v>109</v>
      </c>
      <c r="C17" s="10">
        <f t="shared" si="0"/>
        <v>59.98</v>
      </c>
      <c r="D17" s="64">
        <v>59.98</v>
      </c>
      <c r="E17" s="11"/>
    </row>
    <row r="18" ht="24.75" customHeight="1" spans="1:5">
      <c r="A18" s="13" t="s">
        <v>182</v>
      </c>
      <c r="B18" s="70" t="s">
        <v>110</v>
      </c>
      <c r="C18" s="10">
        <f t="shared" si="0"/>
        <v>0</v>
      </c>
      <c r="D18" s="66"/>
      <c r="E18" s="15"/>
    </row>
    <row r="19" ht="24.75" customHeight="1" spans="1:5">
      <c r="A19" s="9" t="s">
        <v>183</v>
      </c>
      <c r="B19" s="67" t="s">
        <v>111</v>
      </c>
      <c r="C19" s="10">
        <f t="shared" si="0"/>
        <v>0</v>
      </c>
      <c r="D19" s="66"/>
      <c r="E19" s="15"/>
    </row>
    <row r="20" ht="24.75" customHeight="1" spans="1:5">
      <c r="A20" s="13" t="s">
        <v>184</v>
      </c>
      <c r="B20" s="70" t="s">
        <v>112</v>
      </c>
      <c r="C20" s="10">
        <f t="shared" si="0"/>
        <v>84.23</v>
      </c>
      <c r="D20" s="66">
        <v>84.23</v>
      </c>
      <c r="E20" s="15"/>
    </row>
    <row r="21" ht="24.75" customHeight="1" spans="1:5">
      <c r="A21" s="9" t="s">
        <v>185</v>
      </c>
      <c r="B21" s="67" t="s">
        <v>113</v>
      </c>
      <c r="C21" s="10">
        <f t="shared" si="0"/>
        <v>0</v>
      </c>
      <c r="D21" s="66"/>
      <c r="E21" s="15"/>
    </row>
    <row r="22" ht="24.75" customHeight="1" spans="1:5">
      <c r="A22" s="9" t="s">
        <v>186</v>
      </c>
      <c r="B22" s="67" t="s">
        <v>114</v>
      </c>
      <c r="C22" s="10">
        <f t="shared" si="0"/>
        <v>6.32</v>
      </c>
      <c r="D22" s="64">
        <v>6.32</v>
      </c>
      <c r="E22" s="11"/>
    </row>
    <row r="23" ht="24.75" customHeight="1" spans="1:5">
      <c r="A23" s="13" t="s">
        <v>187</v>
      </c>
      <c r="B23" s="70" t="s">
        <v>115</v>
      </c>
      <c r="C23" s="10">
        <f t="shared" si="0"/>
        <v>6.32</v>
      </c>
      <c r="D23" s="64">
        <v>6.32</v>
      </c>
      <c r="E23" s="15"/>
    </row>
    <row r="24" ht="24.75" customHeight="1" spans="1:5">
      <c r="A24" s="13" t="s">
        <v>188</v>
      </c>
      <c r="B24" s="70" t="s">
        <v>116</v>
      </c>
      <c r="C24" s="10">
        <f t="shared" si="0"/>
        <v>34.22</v>
      </c>
      <c r="D24" s="64">
        <v>34.22</v>
      </c>
      <c r="E24" s="11"/>
    </row>
    <row r="25" ht="24.75" customHeight="1" spans="1:5">
      <c r="A25" s="13" t="s">
        <v>189</v>
      </c>
      <c r="B25" s="70" t="s">
        <v>117</v>
      </c>
      <c r="C25" s="10">
        <f t="shared" si="0"/>
        <v>34.22</v>
      </c>
      <c r="D25" s="64">
        <v>34.22</v>
      </c>
      <c r="E25" s="11"/>
    </row>
    <row r="26" ht="24.75" customHeight="1" spans="1:5">
      <c r="A26" s="9" t="s">
        <v>190</v>
      </c>
      <c r="B26" s="67" t="s">
        <v>118</v>
      </c>
      <c r="C26" s="10">
        <f t="shared" si="0"/>
        <v>63.17</v>
      </c>
      <c r="D26" s="64">
        <v>63.17</v>
      </c>
      <c r="E26" s="15"/>
    </row>
    <row r="27" ht="24.75" customHeight="1" spans="1:5">
      <c r="A27" s="9" t="s">
        <v>191</v>
      </c>
      <c r="B27" s="67" t="s">
        <v>119</v>
      </c>
      <c r="C27" s="10">
        <f t="shared" si="0"/>
        <v>63.17</v>
      </c>
      <c r="D27" s="64">
        <v>63.17</v>
      </c>
      <c r="E27" s="15"/>
    </row>
    <row r="28" ht="24.75" customHeight="1" spans="1:5">
      <c r="A28" s="13" t="s">
        <v>192</v>
      </c>
      <c r="B28" s="70" t="s">
        <v>120</v>
      </c>
      <c r="C28" s="10">
        <f t="shared" si="0"/>
        <v>63.17</v>
      </c>
      <c r="D28" s="66">
        <v>63.17</v>
      </c>
      <c r="E28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topLeftCell="A17" workbookViewId="0">
      <selection activeCell="K18" sqref="K18"/>
    </sheetView>
  </sheetViews>
  <sheetFormatPr defaultColWidth="9.14285714285714" defaultRowHeight="12.75" customHeight="1" outlineLevelCol="4"/>
  <cols>
    <col min="1" max="1" width="21.2857142857143" style="1" customWidth="1"/>
    <col min="2" max="2" width="43.7142857142857" style="1" customWidth="1"/>
    <col min="3" max="5" width="17.2857142857143" style="1" customWidth="1"/>
    <col min="6" max="16384" width="9.14285714285714" style="3"/>
  </cols>
  <sheetData>
    <row r="1" ht="24.75" customHeight="1" spans="1:2">
      <c r="A1" s="25" t="s">
        <v>28</v>
      </c>
      <c r="B1" s="26"/>
    </row>
    <row r="2" ht="24.75" customHeight="1" spans="1:5">
      <c r="A2" s="59" t="s">
        <v>193</v>
      </c>
      <c r="B2" s="59"/>
      <c r="C2" s="59"/>
      <c r="D2" s="59"/>
      <c r="E2" s="59"/>
    </row>
    <row r="3" ht="24.75" customHeight="1" spans="5:5">
      <c r="E3" s="5" t="s">
        <v>30</v>
      </c>
    </row>
    <row r="4" ht="24.75" customHeight="1" spans="1:5">
      <c r="A4" s="6" t="s">
        <v>194</v>
      </c>
      <c r="B4" s="7"/>
      <c r="C4" s="6" t="s">
        <v>195</v>
      </c>
      <c r="D4" s="7"/>
      <c r="E4" s="8"/>
    </row>
    <row r="5" ht="24.75" customHeight="1" spans="1:5">
      <c r="A5" s="60" t="s">
        <v>170</v>
      </c>
      <c r="B5" s="7" t="s">
        <v>171</v>
      </c>
      <c r="C5" s="52" t="s">
        <v>93</v>
      </c>
      <c r="D5" s="61" t="s">
        <v>196</v>
      </c>
      <c r="E5" s="62" t="s">
        <v>197</v>
      </c>
    </row>
    <row r="6" ht="24.75" customHeight="1" spans="1:5">
      <c r="A6" s="60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5">
      <c r="A7" s="9"/>
      <c r="B7" s="63" t="s">
        <v>93</v>
      </c>
      <c r="C7" s="11">
        <f>D7+E7</f>
        <v>1159.55</v>
      </c>
      <c r="D7" s="11">
        <f>D8+D19+D34</f>
        <v>792.59</v>
      </c>
      <c r="E7" s="11">
        <f>E8+E18+E34</f>
        <v>366.96</v>
      </c>
    </row>
    <row r="8" ht="25.5" customHeight="1" spans="1:5">
      <c r="A8" s="9" t="s">
        <v>198</v>
      </c>
      <c r="B8" s="63" t="s">
        <v>199</v>
      </c>
      <c r="C8" s="11">
        <f t="shared" ref="C8:C39" si="0">D8+E8</f>
        <v>755.32</v>
      </c>
      <c r="D8" s="64">
        <f>SUM(D9:D17)</f>
        <v>755.32</v>
      </c>
      <c r="E8" s="11"/>
    </row>
    <row r="9" ht="25.5" customHeight="1" spans="1:5">
      <c r="A9" s="13" t="s">
        <v>200</v>
      </c>
      <c r="B9" s="65" t="s">
        <v>201</v>
      </c>
      <c r="C9" s="11">
        <f t="shared" si="0"/>
        <v>235.98</v>
      </c>
      <c r="D9" s="66">
        <v>235.98</v>
      </c>
      <c r="E9" s="15"/>
    </row>
    <row r="10" ht="25.5" customHeight="1" spans="1:5">
      <c r="A10" s="13" t="s">
        <v>202</v>
      </c>
      <c r="B10" s="65" t="s">
        <v>203</v>
      </c>
      <c r="C10" s="11">
        <f t="shared" si="0"/>
        <v>320.52</v>
      </c>
      <c r="D10" s="66">
        <v>320.52</v>
      </c>
      <c r="E10" s="15"/>
    </row>
    <row r="11" ht="25.5" customHeight="1" spans="1:5">
      <c r="A11" s="13" t="s">
        <v>204</v>
      </c>
      <c r="B11" s="65" t="s">
        <v>205</v>
      </c>
      <c r="C11" s="11">
        <f t="shared" si="0"/>
        <v>8.55</v>
      </c>
      <c r="D11" s="66">
        <v>8.55</v>
      </c>
      <c r="E11" s="15"/>
    </row>
    <row r="12" ht="25.5" customHeight="1" spans="1:5">
      <c r="A12" s="13" t="s">
        <v>206</v>
      </c>
      <c r="B12" s="65" t="s">
        <v>207</v>
      </c>
      <c r="C12" s="11">
        <f t="shared" si="0"/>
        <v>0</v>
      </c>
      <c r="D12" s="66"/>
      <c r="E12" s="15"/>
    </row>
    <row r="13" ht="25.5" customHeight="1" spans="1:5">
      <c r="A13" s="13" t="s">
        <v>208</v>
      </c>
      <c r="B13" s="65" t="s">
        <v>209</v>
      </c>
      <c r="C13" s="11">
        <f t="shared" si="0"/>
        <v>84.23</v>
      </c>
      <c r="D13" s="66">
        <v>84.23</v>
      </c>
      <c r="E13" s="15"/>
    </row>
    <row r="14" ht="25.5" customHeight="1" spans="1:5">
      <c r="A14" s="13" t="s">
        <v>210</v>
      </c>
      <c r="B14" s="65" t="s">
        <v>211</v>
      </c>
      <c r="C14" s="11">
        <f t="shared" si="0"/>
        <v>34.22</v>
      </c>
      <c r="D14" s="66">
        <v>34.22</v>
      </c>
      <c r="E14" s="15"/>
    </row>
    <row r="15" ht="25.5" customHeight="1" spans="1:5">
      <c r="A15" s="13" t="s">
        <v>212</v>
      </c>
      <c r="B15" s="65" t="s">
        <v>213</v>
      </c>
      <c r="C15" s="11">
        <f t="shared" si="0"/>
        <v>0</v>
      </c>
      <c r="D15" s="66"/>
      <c r="E15" s="15"/>
    </row>
    <row r="16" ht="25.5" customHeight="1" spans="1:5">
      <c r="A16" s="13" t="s">
        <v>214</v>
      </c>
      <c r="B16" s="65" t="s">
        <v>215</v>
      </c>
      <c r="C16" s="11">
        <f t="shared" si="0"/>
        <v>8.65</v>
      </c>
      <c r="D16" s="66">
        <v>8.65</v>
      </c>
      <c r="E16" s="15"/>
    </row>
    <row r="17" ht="25.5" customHeight="1" spans="1:5">
      <c r="A17" s="13" t="s">
        <v>216</v>
      </c>
      <c r="B17" s="65" t="s">
        <v>217</v>
      </c>
      <c r="C17" s="11">
        <f t="shared" si="0"/>
        <v>63.17</v>
      </c>
      <c r="D17" s="66">
        <v>63.17</v>
      </c>
      <c r="E17" s="15"/>
    </row>
    <row r="18" ht="25.5" customHeight="1" spans="1:5">
      <c r="A18" s="9" t="s">
        <v>218</v>
      </c>
      <c r="B18" s="63" t="s">
        <v>219</v>
      </c>
      <c r="C18" s="11">
        <f t="shared" si="0"/>
        <v>366.96</v>
      </c>
      <c r="D18" s="64"/>
      <c r="E18" s="11">
        <f>SUM(E19:E33)</f>
        <v>366.96</v>
      </c>
    </row>
    <row r="19" ht="25.5" customHeight="1" spans="1:5">
      <c r="A19" s="13" t="s">
        <v>220</v>
      </c>
      <c r="B19" s="65" t="s">
        <v>221</v>
      </c>
      <c r="C19" s="11">
        <f t="shared" si="0"/>
        <v>108.17</v>
      </c>
      <c r="D19" s="66"/>
      <c r="E19" s="15">
        <v>108.17</v>
      </c>
    </row>
    <row r="20" ht="25.5" customHeight="1" spans="1:5">
      <c r="A20" s="13" t="s">
        <v>222</v>
      </c>
      <c r="B20" s="65" t="s">
        <v>223</v>
      </c>
      <c r="C20" s="11">
        <f t="shared" si="0"/>
        <v>0.26</v>
      </c>
      <c r="D20" s="66"/>
      <c r="E20" s="15">
        <v>0.26</v>
      </c>
    </row>
    <row r="21" ht="25.5" customHeight="1" spans="1:5">
      <c r="A21" s="13" t="s">
        <v>224</v>
      </c>
      <c r="B21" s="65" t="s">
        <v>225</v>
      </c>
      <c r="C21" s="11">
        <f t="shared" si="0"/>
        <v>6.45</v>
      </c>
      <c r="D21" s="66"/>
      <c r="E21" s="15">
        <v>6.45</v>
      </c>
    </row>
    <row r="22" ht="25.5" customHeight="1" spans="1:5">
      <c r="A22" s="13" t="s">
        <v>226</v>
      </c>
      <c r="B22" s="65" t="s">
        <v>227</v>
      </c>
      <c r="C22" s="11">
        <f t="shared" si="0"/>
        <v>3.02</v>
      </c>
      <c r="D22" s="66"/>
      <c r="E22" s="15">
        <v>3.02</v>
      </c>
    </row>
    <row r="23" ht="25.5" customHeight="1" spans="1:5">
      <c r="A23" s="13" t="s">
        <v>228</v>
      </c>
      <c r="B23" s="65" t="s">
        <v>229</v>
      </c>
      <c r="C23" s="11">
        <f t="shared" si="0"/>
        <v>31.2</v>
      </c>
      <c r="D23" s="66"/>
      <c r="E23" s="15">
        <v>31.2</v>
      </c>
    </row>
    <row r="24" ht="25.5" customHeight="1" spans="1:5">
      <c r="A24" s="13" t="s">
        <v>230</v>
      </c>
      <c r="B24" s="65" t="s">
        <v>231</v>
      </c>
      <c r="C24" s="11">
        <f t="shared" si="0"/>
        <v>2.09</v>
      </c>
      <c r="D24" s="66"/>
      <c r="E24" s="15">
        <v>2.09</v>
      </c>
    </row>
    <row r="25" ht="25.5" customHeight="1" spans="1:5">
      <c r="A25" s="13" t="s">
        <v>232</v>
      </c>
      <c r="B25" s="65" t="s">
        <v>233</v>
      </c>
      <c r="C25" s="11">
        <f t="shared" si="0"/>
        <v>160</v>
      </c>
      <c r="D25" s="66"/>
      <c r="E25" s="15">
        <v>160</v>
      </c>
    </row>
    <row r="26" ht="25.5" customHeight="1" spans="1:5">
      <c r="A26" s="13" t="s">
        <v>234</v>
      </c>
      <c r="B26" s="65" t="s">
        <v>235</v>
      </c>
      <c r="C26" s="11">
        <f t="shared" si="0"/>
        <v>6.31</v>
      </c>
      <c r="D26" s="66"/>
      <c r="E26" s="15">
        <v>6.31</v>
      </c>
    </row>
    <row r="27" ht="25.5" customHeight="1" spans="1:5">
      <c r="A27" s="13" t="s">
        <v>236</v>
      </c>
      <c r="B27" s="65" t="s">
        <v>237</v>
      </c>
      <c r="C27" s="11">
        <f t="shared" si="0"/>
        <v>4.3</v>
      </c>
      <c r="D27" s="66"/>
      <c r="E27" s="15">
        <v>4.3</v>
      </c>
    </row>
    <row r="28" ht="25.5" customHeight="1" spans="1:5">
      <c r="A28" s="13" t="s">
        <v>238</v>
      </c>
      <c r="B28" s="65" t="s">
        <v>239</v>
      </c>
      <c r="C28" s="11">
        <f t="shared" si="0"/>
        <v>5.75</v>
      </c>
      <c r="D28" s="66"/>
      <c r="E28" s="15">
        <v>5.75</v>
      </c>
    </row>
    <row r="29" ht="25.5" customHeight="1" spans="1:5">
      <c r="A29" s="13" t="s">
        <v>240</v>
      </c>
      <c r="B29" s="65" t="s">
        <v>241</v>
      </c>
      <c r="C29" s="11">
        <f t="shared" si="0"/>
        <v>10.53</v>
      </c>
      <c r="D29" s="66"/>
      <c r="E29" s="15">
        <v>10.53</v>
      </c>
    </row>
    <row r="30" ht="25.5" customHeight="1" spans="1:5">
      <c r="A30" s="13" t="s">
        <v>242</v>
      </c>
      <c r="B30" s="65" t="s">
        <v>243</v>
      </c>
      <c r="C30" s="11">
        <f t="shared" si="0"/>
        <v>5.9</v>
      </c>
      <c r="D30" s="66"/>
      <c r="E30" s="15">
        <v>5.9</v>
      </c>
    </row>
    <row r="31" ht="25.5" customHeight="1" spans="1:5">
      <c r="A31" s="13" t="s">
        <v>244</v>
      </c>
      <c r="B31" s="65" t="s">
        <v>245</v>
      </c>
      <c r="C31" s="11">
        <f t="shared" si="0"/>
        <v>0</v>
      </c>
      <c r="D31" s="66"/>
      <c r="E31" s="15"/>
    </row>
    <row r="32" ht="25.5" customHeight="1" spans="1:5">
      <c r="A32" s="13" t="s">
        <v>246</v>
      </c>
      <c r="B32" s="65" t="s">
        <v>247</v>
      </c>
      <c r="C32" s="11">
        <f t="shared" si="0"/>
        <v>22.98</v>
      </c>
      <c r="D32" s="66"/>
      <c r="E32" s="15">
        <v>22.98</v>
      </c>
    </row>
    <row r="33" ht="25.5" customHeight="1" spans="1:5">
      <c r="A33" s="13" t="s">
        <v>248</v>
      </c>
      <c r="B33" s="65" t="s">
        <v>249</v>
      </c>
      <c r="C33" s="11">
        <f t="shared" si="0"/>
        <v>0</v>
      </c>
      <c r="D33" s="66"/>
      <c r="E33" s="15"/>
    </row>
    <row r="34" ht="25.5" customHeight="1" spans="1:5">
      <c r="A34" s="9" t="s">
        <v>250</v>
      </c>
      <c r="B34" s="63" t="s">
        <v>251</v>
      </c>
      <c r="C34" s="11">
        <f t="shared" si="0"/>
        <v>37.27</v>
      </c>
      <c r="D34" s="64">
        <f>SUM(D35:D39)</f>
        <v>37.27</v>
      </c>
      <c r="E34" s="11"/>
    </row>
    <row r="35" ht="25.5" customHeight="1" spans="1:5">
      <c r="A35" s="13" t="s">
        <v>252</v>
      </c>
      <c r="B35" s="65" t="s">
        <v>253</v>
      </c>
      <c r="C35" s="11">
        <f t="shared" si="0"/>
        <v>0</v>
      </c>
      <c r="D35" s="66"/>
      <c r="E35" s="15"/>
    </row>
    <row r="36" ht="25.5" customHeight="1" spans="1:5">
      <c r="A36" s="13" t="s">
        <v>254</v>
      </c>
      <c r="B36" s="65" t="s">
        <v>255</v>
      </c>
      <c r="C36" s="11">
        <f t="shared" si="0"/>
        <v>0</v>
      </c>
      <c r="D36" s="66"/>
      <c r="E36" s="15"/>
    </row>
    <row r="37" ht="25.5" customHeight="1" spans="1:5">
      <c r="A37" s="13" t="s">
        <v>256</v>
      </c>
      <c r="B37" s="65" t="s">
        <v>257</v>
      </c>
      <c r="C37" s="11">
        <f t="shared" si="0"/>
        <v>37.21</v>
      </c>
      <c r="D37" s="66">
        <v>37.21</v>
      </c>
      <c r="E37" s="15"/>
    </row>
    <row r="38" ht="25.5" customHeight="1" spans="1:5">
      <c r="A38" s="13" t="s">
        <v>258</v>
      </c>
      <c r="B38" s="65" t="s">
        <v>259</v>
      </c>
      <c r="C38" s="11">
        <f t="shared" si="0"/>
        <v>0</v>
      </c>
      <c r="D38" s="66"/>
      <c r="E38" s="15"/>
    </row>
    <row r="39" ht="25.5" customHeight="1" spans="1:5">
      <c r="A39" s="13" t="s">
        <v>260</v>
      </c>
      <c r="B39" s="65" t="s">
        <v>261</v>
      </c>
      <c r="C39" s="11">
        <f t="shared" si="0"/>
        <v>0.06</v>
      </c>
      <c r="D39" s="66">
        <v>0.06</v>
      </c>
      <c r="E39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2018-01-17T04:55:00Z</dcterms:created>
  <cp:lastPrinted>2021-02-22T06:40:00Z</cp:lastPrinted>
  <dcterms:modified xsi:type="dcterms:W3CDTF">2021-06-24T02:09:20Z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10028670</vt:i4>
  </property>
  <property fmtid="{D5CDD505-2E9C-101B-9397-08002B2CF9AE}" pid="4" name="ICV">
    <vt:lpwstr>B93EA5B3A28549BAB2533E4A17496930</vt:lpwstr>
  </property>
</Properties>
</file>