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<sst xmlns="http://schemas.openxmlformats.org/spreadsheetml/2006/main" count="128" uniqueCount="73">
  <si>
    <t>2023年肃南县皇城镇西水滩村落实第三轮草原补奖政策资金发放表</t>
  </si>
  <si>
    <t>审核单位（盖章）西水滩村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</si>
  <si>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</si>
  <si>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</si>
  <si>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</si>
  <si>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</si>
  <si>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</si>
  <si>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</si>
  <si>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</si>
  <si>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</si>
  <si>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</si>
  <si>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</si>
  <si>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</si>
  <si>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</si>
  <si>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</si>
  <si>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</si>
  <si>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</si>
  <si>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西水滩村</t>
  </si>
  <si>
    <t>杨永花</t>
  </si>
  <si>
    <t>原户主郑青松已故</t>
  </si>
  <si>
    <t>郑发银</t>
  </si>
  <si>
    <t>朱学锋</t>
  </si>
  <si>
    <t>朱学海</t>
  </si>
  <si>
    <t>王玉功</t>
  </si>
  <si>
    <t>安国福</t>
  </si>
  <si>
    <t>安有财</t>
  </si>
  <si>
    <t>安晓明</t>
  </si>
  <si>
    <t>安涛</t>
  </si>
  <si>
    <t>魏生章</t>
  </si>
  <si>
    <t>魏成</t>
  </si>
  <si>
    <t>郑福海</t>
  </si>
  <si>
    <t>郑永明</t>
  </si>
  <si>
    <t>郑永平</t>
  </si>
  <si>
    <t>安永忠</t>
  </si>
  <si>
    <t>安永峰</t>
  </si>
  <si>
    <t>安永武</t>
  </si>
  <si>
    <t>李桂兰</t>
  </si>
  <si>
    <t>安银花</t>
  </si>
  <si>
    <t>海自忠</t>
  </si>
  <si>
    <t>海生庆</t>
  </si>
  <si>
    <t>海生福</t>
  </si>
  <si>
    <t>海龙</t>
  </si>
  <si>
    <t>海生录</t>
  </si>
  <si>
    <t>海生强</t>
  </si>
  <si>
    <t>海生军</t>
  </si>
  <si>
    <t>杜建军</t>
  </si>
  <si>
    <t>杜兴福</t>
  </si>
  <si>
    <t>杜永文</t>
  </si>
  <si>
    <t>杜永胜</t>
  </si>
  <si>
    <t>杜永祥</t>
  </si>
  <si>
    <t>杜永福</t>
  </si>
  <si>
    <t>杜海龙</t>
  </si>
  <si>
    <t>杜海军</t>
  </si>
  <si>
    <t>凯国英</t>
  </si>
  <si>
    <t>祁建明</t>
  </si>
  <si>
    <t>杨晓英</t>
  </si>
  <si>
    <t>潘占虎</t>
  </si>
  <si>
    <t>潘占荣</t>
  </si>
  <si>
    <t>潘占福</t>
  </si>
  <si>
    <t>潘占贵</t>
  </si>
  <si>
    <t>杨海鸿</t>
  </si>
  <si>
    <t>潘占明</t>
  </si>
  <si>
    <t>安秀珍</t>
  </si>
  <si>
    <t>蔡玉敢</t>
  </si>
  <si>
    <t>蔡玉锋</t>
  </si>
  <si>
    <t>蔡玉平</t>
  </si>
  <si>
    <t>蔡玉红</t>
  </si>
  <si>
    <t>安小东</t>
  </si>
  <si>
    <t>吴科林</t>
  </si>
  <si>
    <t>李伟</t>
  </si>
  <si>
    <t>杜兴民</t>
  </si>
  <si>
    <t>朱学军</t>
  </si>
  <si>
    <t>肃南裕固族自治县皇城镇西水滩村股份经济合作社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</si>
</sst>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9" fontId="1" fillId="0" borderId="3" xfId="50" applyNumberFormat="1" applyFont="1" applyFill="1" applyBorder="1" applyAlignment="1">
      <alignment horizontal="center" vertical="center"/>
    </xf>
    <xf numFmtId="176" fontId="1" fillId="0" borderId="3" xfId="50" applyNumberFormat="1" applyFont="1" applyFill="1" applyBorder="1" applyAlignment="1">
      <alignment horizontal="center" vertical="center"/>
    </xf>
    <xf numFmtId="0" fontId="1" fillId="0" borderId="3" xfId="5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52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" xfId="50"/>
    <cellStyle name="常规 19" xfId="51"/>
    <cellStyle name="常规 10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workbookViewId="0">
      <selection activeCell="G9" sqref="G9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3" customWidth="1"/>
    <col min="6" max="6" width="5.25" style="4" customWidth="1"/>
    <col min="7" max="7" width="9" style="4" customWidth="1"/>
    <col min="8" max="8" width="7.25" style="4" customWidth="1"/>
    <col min="9" max="9" width="7.25" style="5" customWidth="1"/>
    <col min="10" max="10" width="12.75" style="4" customWidth="1"/>
    <col min="11" max="11" width="12.5" style="4" customWidth="1"/>
    <col min="12" max="12" width="14.25" style="5" customWidth="1"/>
    <col min="13" max="13" width="11.125" style="6" customWidth="1"/>
    <col min="14" max="16384" width="9" style="1"/>
  </cols>
  <sheetData>
    <row r="1" s="1" customFormat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32"/>
      <c r="K2" s="9" t="s">
        <v>3</v>
      </c>
      <c r="L2" s="9"/>
      <c r="M2" s="9"/>
    </row>
    <row r="3" s="1" customFormat="1" ht="21.75" customHeight="1" spans="1:13">
      <c r="A3" s="10" t="s">
        <v>4</v>
      </c>
      <c r="B3" s="10" t="s">
        <v>5</v>
      </c>
      <c r="C3" s="10" t="s">
        <v>6</v>
      </c>
      <c r="D3" s="11" t="s">
        <v>7</v>
      </c>
      <c r="E3" s="12" t="s">
        <v>8</v>
      </c>
      <c r="F3" s="12"/>
      <c r="G3" s="12"/>
      <c r="H3" s="11" t="s">
        <v>9</v>
      </c>
      <c r="I3" s="12" t="s">
        <v>10</v>
      </c>
      <c r="J3" s="12"/>
      <c r="K3" s="12"/>
      <c r="L3" s="12"/>
      <c r="M3" s="33" t="s">
        <v>11</v>
      </c>
    </row>
    <row r="4" s="1" customFormat="1" ht="18.75" customHeight="1" spans="1:13">
      <c r="A4" s="13"/>
      <c r="B4" s="13"/>
      <c r="C4" s="13"/>
      <c r="D4" s="14"/>
      <c r="E4" s="15" t="s">
        <v>12</v>
      </c>
      <c r="F4" s="15" t="s">
        <v>13</v>
      </c>
      <c r="G4" s="15" t="s">
        <v>14</v>
      </c>
      <c r="H4" s="16"/>
      <c r="I4" s="34" t="s">
        <v>13</v>
      </c>
      <c r="J4" s="15" t="s">
        <v>14</v>
      </c>
      <c r="K4" s="15" t="s">
        <v>15</v>
      </c>
      <c r="L4" s="34" t="s">
        <v>16</v>
      </c>
      <c r="M4" s="35"/>
    </row>
    <row r="5" s="1" customFormat="1" ht="13.9" customHeight="1" spans="1:13">
      <c r="A5" s="17"/>
      <c r="B5" s="17"/>
      <c r="C5" s="17"/>
      <c r="D5" s="18"/>
      <c r="E5" s="19"/>
      <c r="F5" s="19"/>
      <c r="G5" s="19"/>
      <c r="H5" s="20"/>
      <c r="I5" s="36"/>
      <c r="J5" s="19"/>
      <c r="K5" s="19"/>
      <c r="L5" s="36"/>
      <c r="M5" s="37"/>
    </row>
    <row r="6" s="2" customFormat="1" ht="27.95" customHeight="1" spans="1:13">
      <c r="A6" s="21">
        <v>1</v>
      </c>
      <c r="B6" s="21" t="s">
        <v>17</v>
      </c>
      <c r="C6" s="22" t="s">
        <v>18</v>
      </c>
      <c r="D6" s="21">
        <v>4</v>
      </c>
      <c r="E6" s="23">
        <v>2785</v>
      </c>
      <c r="F6" s="21">
        <v>0</v>
      </c>
      <c r="G6" s="21">
        <v>2785</v>
      </c>
      <c r="H6" s="24">
        <v>0</v>
      </c>
      <c r="I6" s="38">
        <f t="shared" ref="I6:I59" si="0">ROUND(F6*21.84,2)</f>
        <v>0</v>
      </c>
      <c r="J6" s="38">
        <f t="shared" ref="J6:J59" si="1">ROUND(G6*2.59,2)</f>
        <v>7213.15</v>
      </c>
      <c r="K6" s="39">
        <f t="shared" ref="K6:K59" si="2">D6*4500</f>
        <v>18000</v>
      </c>
      <c r="L6" s="38">
        <f t="shared" ref="L6:L60" si="3">J6+K6</f>
        <v>25213.15</v>
      </c>
      <c r="M6" s="40" t="s">
        <v>19</v>
      </c>
    </row>
    <row r="7" s="2" customFormat="1" ht="27.95" customHeight="1" spans="1:13">
      <c r="A7" s="21">
        <v>2</v>
      </c>
      <c r="B7" s="21" t="s">
        <v>17</v>
      </c>
      <c r="C7" s="22" t="s">
        <v>20</v>
      </c>
      <c r="D7" s="22">
        <v>2</v>
      </c>
      <c r="E7" s="23">
        <v>704</v>
      </c>
      <c r="F7" s="24">
        <v>0</v>
      </c>
      <c r="G7" s="23">
        <v>704</v>
      </c>
      <c r="H7" s="24">
        <v>0</v>
      </c>
      <c r="I7" s="38">
        <f t="shared" si="0"/>
        <v>0</v>
      </c>
      <c r="J7" s="38">
        <f t="shared" si="1"/>
        <v>1823.36</v>
      </c>
      <c r="K7" s="39">
        <f t="shared" si="2"/>
        <v>9000</v>
      </c>
      <c r="L7" s="38">
        <f t="shared" si="3"/>
        <v>10823.36</v>
      </c>
      <c r="M7" s="24"/>
    </row>
    <row r="8" s="2" customFormat="1" ht="27.95" customHeight="1" spans="1:13">
      <c r="A8" s="21">
        <v>3</v>
      </c>
      <c r="B8" s="21" t="s">
        <v>17</v>
      </c>
      <c r="C8" s="25" t="s">
        <v>21</v>
      </c>
      <c r="D8" s="26">
        <v>5</v>
      </c>
      <c r="E8" s="23">
        <v>924</v>
      </c>
      <c r="F8" s="24">
        <v>0</v>
      </c>
      <c r="G8" s="23">
        <v>924</v>
      </c>
      <c r="H8" s="24">
        <v>31.5</v>
      </c>
      <c r="I8" s="38">
        <f t="shared" si="0"/>
        <v>0</v>
      </c>
      <c r="J8" s="38">
        <f t="shared" si="1"/>
        <v>2393.16</v>
      </c>
      <c r="K8" s="39">
        <f t="shared" si="2"/>
        <v>22500</v>
      </c>
      <c r="L8" s="38">
        <f t="shared" si="3"/>
        <v>24893.16</v>
      </c>
      <c r="M8" s="21"/>
    </row>
    <row r="9" s="2" customFormat="1" ht="27.95" customHeight="1" spans="1:13">
      <c r="A9" s="21">
        <v>4</v>
      </c>
      <c r="B9" s="21" t="s">
        <v>17</v>
      </c>
      <c r="C9" s="22" t="s">
        <v>22</v>
      </c>
      <c r="D9" s="22">
        <v>4</v>
      </c>
      <c r="E9" s="23">
        <v>924</v>
      </c>
      <c r="F9" s="24">
        <v>0</v>
      </c>
      <c r="G9" s="23">
        <v>924</v>
      </c>
      <c r="H9" s="24">
        <v>0</v>
      </c>
      <c r="I9" s="38">
        <f t="shared" si="0"/>
        <v>0</v>
      </c>
      <c r="J9" s="38">
        <f t="shared" si="1"/>
        <v>2393.16</v>
      </c>
      <c r="K9" s="39">
        <f t="shared" si="2"/>
        <v>18000</v>
      </c>
      <c r="L9" s="38">
        <f t="shared" si="3"/>
        <v>20393.16</v>
      </c>
      <c r="M9" s="21"/>
    </row>
    <row r="10" s="2" customFormat="1" ht="27.95" customHeight="1" spans="1:13">
      <c r="A10" s="21">
        <v>5</v>
      </c>
      <c r="B10" s="21" t="s">
        <v>17</v>
      </c>
      <c r="C10" s="22" t="s">
        <v>23</v>
      </c>
      <c r="D10" s="22">
        <v>4</v>
      </c>
      <c r="E10" s="23">
        <v>2738</v>
      </c>
      <c r="F10" s="24">
        <v>0</v>
      </c>
      <c r="G10" s="23">
        <v>2738</v>
      </c>
      <c r="H10" s="24">
        <v>0</v>
      </c>
      <c r="I10" s="38">
        <f t="shared" si="0"/>
        <v>0</v>
      </c>
      <c r="J10" s="38">
        <f t="shared" si="1"/>
        <v>7091.42</v>
      </c>
      <c r="K10" s="39">
        <f t="shared" si="2"/>
        <v>18000</v>
      </c>
      <c r="L10" s="38">
        <f t="shared" si="3"/>
        <v>25091.42</v>
      </c>
      <c r="M10" s="21"/>
    </row>
    <row r="11" s="2" customFormat="1" ht="27.95" customHeight="1" spans="1:13">
      <c r="A11" s="21">
        <v>6</v>
      </c>
      <c r="B11" s="21" t="s">
        <v>17</v>
      </c>
      <c r="C11" s="22" t="s">
        <v>24</v>
      </c>
      <c r="D11" s="22">
        <v>7</v>
      </c>
      <c r="E11" s="23">
        <f>F11+G11</f>
        <v>4290</v>
      </c>
      <c r="F11" s="24">
        <v>0</v>
      </c>
      <c r="G11" s="23">
        <v>4290</v>
      </c>
      <c r="H11" s="24">
        <v>0</v>
      </c>
      <c r="I11" s="38">
        <f t="shared" si="0"/>
        <v>0</v>
      </c>
      <c r="J11" s="38">
        <f t="shared" si="1"/>
        <v>11111.1</v>
      </c>
      <c r="K11" s="39">
        <f t="shared" si="2"/>
        <v>31500</v>
      </c>
      <c r="L11" s="38">
        <f t="shared" si="3"/>
        <v>42611.1</v>
      </c>
      <c r="M11" s="24"/>
    </row>
    <row r="12" s="2" customFormat="1" ht="27.95" customHeight="1" spans="1:13">
      <c r="A12" s="21">
        <v>7</v>
      </c>
      <c r="B12" s="21" t="s">
        <v>17</v>
      </c>
      <c r="C12" s="22" t="s">
        <v>25</v>
      </c>
      <c r="D12" s="22">
        <v>1</v>
      </c>
      <c r="E12" s="23">
        <v>1394</v>
      </c>
      <c r="F12" s="24">
        <v>0</v>
      </c>
      <c r="G12" s="23">
        <v>1394</v>
      </c>
      <c r="H12" s="24">
        <v>7.88</v>
      </c>
      <c r="I12" s="38">
        <f t="shared" si="0"/>
        <v>0</v>
      </c>
      <c r="J12" s="38">
        <f t="shared" si="1"/>
        <v>3610.46</v>
      </c>
      <c r="K12" s="39">
        <f t="shared" si="2"/>
        <v>4500</v>
      </c>
      <c r="L12" s="38">
        <f t="shared" si="3"/>
        <v>8110.46</v>
      </c>
      <c r="M12" s="41"/>
    </row>
    <row r="13" s="2" customFormat="1" ht="27.95" customHeight="1" spans="1:13">
      <c r="A13" s="21">
        <v>8</v>
      </c>
      <c r="B13" s="21" t="s">
        <v>17</v>
      </c>
      <c r="C13" s="22" t="s">
        <v>26</v>
      </c>
      <c r="D13" s="22">
        <v>4</v>
      </c>
      <c r="E13" s="23">
        <v>6218</v>
      </c>
      <c r="F13" s="24">
        <v>0</v>
      </c>
      <c r="G13" s="23">
        <v>6218</v>
      </c>
      <c r="H13" s="24">
        <v>0</v>
      </c>
      <c r="I13" s="38">
        <f t="shared" si="0"/>
        <v>0</v>
      </c>
      <c r="J13" s="38">
        <f t="shared" si="1"/>
        <v>16104.62</v>
      </c>
      <c r="K13" s="39">
        <f t="shared" si="2"/>
        <v>18000</v>
      </c>
      <c r="L13" s="38">
        <f t="shared" si="3"/>
        <v>34104.62</v>
      </c>
      <c r="M13" s="24"/>
    </row>
    <row r="14" s="2" customFormat="1" ht="27.95" customHeight="1" spans="1:13">
      <c r="A14" s="21">
        <v>9</v>
      </c>
      <c r="B14" s="21" t="s">
        <v>17</v>
      </c>
      <c r="C14" s="22" t="s">
        <v>27</v>
      </c>
      <c r="D14" s="22">
        <v>4</v>
      </c>
      <c r="E14" s="23">
        <v>117</v>
      </c>
      <c r="F14" s="24">
        <v>0</v>
      </c>
      <c r="G14" s="23">
        <v>117</v>
      </c>
      <c r="H14" s="24">
        <v>0</v>
      </c>
      <c r="I14" s="38">
        <f t="shared" si="0"/>
        <v>0</v>
      </c>
      <c r="J14" s="38">
        <f t="shared" si="1"/>
        <v>303.03</v>
      </c>
      <c r="K14" s="39">
        <f t="shared" si="2"/>
        <v>18000</v>
      </c>
      <c r="L14" s="38">
        <f t="shared" si="3"/>
        <v>18303.03</v>
      </c>
      <c r="M14" s="21"/>
    </row>
    <row r="15" s="2" customFormat="1" ht="27.95" customHeight="1" spans="1:13">
      <c r="A15" s="21">
        <v>10</v>
      </c>
      <c r="B15" s="21" t="s">
        <v>17</v>
      </c>
      <c r="C15" s="22" t="s">
        <v>28</v>
      </c>
      <c r="D15" s="22">
        <v>2</v>
      </c>
      <c r="E15" s="23">
        <v>2128</v>
      </c>
      <c r="F15" s="24">
        <v>0</v>
      </c>
      <c r="G15" s="23">
        <v>2128</v>
      </c>
      <c r="H15" s="24">
        <v>0</v>
      </c>
      <c r="I15" s="38">
        <f t="shared" si="0"/>
        <v>0</v>
      </c>
      <c r="J15" s="38">
        <f t="shared" si="1"/>
        <v>5511.52</v>
      </c>
      <c r="K15" s="39">
        <f t="shared" si="2"/>
        <v>9000</v>
      </c>
      <c r="L15" s="38">
        <f t="shared" si="3"/>
        <v>14511.52</v>
      </c>
      <c r="M15" s="24"/>
    </row>
    <row r="16" s="2" customFormat="1" ht="27.95" customHeight="1" spans="1:13">
      <c r="A16" s="21">
        <v>11</v>
      </c>
      <c r="B16" s="21" t="s">
        <v>17</v>
      </c>
      <c r="C16" s="22" t="s">
        <v>29</v>
      </c>
      <c r="D16" s="22">
        <v>4</v>
      </c>
      <c r="E16" s="23">
        <v>2128</v>
      </c>
      <c r="F16" s="24">
        <v>0</v>
      </c>
      <c r="G16" s="23">
        <v>2128</v>
      </c>
      <c r="H16" s="24">
        <v>0</v>
      </c>
      <c r="I16" s="38">
        <f t="shared" si="0"/>
        <v>0</v>
      </c>
      <c r="J16" s="38">
        <f t="shared" si="1"/>
        <v>5511.52</v>
      </c>
      <c r="K16" s="39">
        <f t="shared" si="2"/>
        <v>18000</v>
      </c>
      <c r="L16" s="38">
        <f t="shared" si="3"/>
        <v>23511.52</v>
      </c>
      <c r="M16" s="21"/>
    </row>
    <row r="17" s="2" customFormat="1" ht="27.95" customHeight="1" spans="1:13">
      <c r="A17" s="21">
        <v>12</v>
      </c>
      <c r="B17" s="21" t="s">
        <v>17</v>
      </c>
      <c r="C17" s="22" t="s">
        <v>30</v>
      </c>
      <c r="D17" s="22">
        <v>2</v>
      </c>
      <c r="E17" s="23">
        <v>1278</v>
      </c>
      <c r="F17" s="24">
        <v>0</v>
      </c>
      <c r="G17" s="23">
        <v>1278</v>
      </c>
      <c r="H17" s="24">
        <v>0</v>
      </c>
      <c r="I17" s="38">
        <f t="shared" si="0"/>
        <v>0</v>
      </c>
      <c r="J17" s="38">
        <f t="shared" si="1"/>
        <v>3310.02</v>
      </c>
      <c r="K17" s="39">
        <f t="shared" si="2"/>
        <v>9000</v>
      </c>
      <c r="L17" s="38">
        <f t="shared" si="3"/>
        <v>12310.02</v>
      </c>
      <c r="M17" s="21"/>
    </row>
    <row r="18" s="2" customFormat="1" ht="27.95" customHeight="1" spans="1:13">
      <c r="A18" s="21">
        <v>13</v>
      </c>
      <c r="B18" s="21" t="s">
        <v>17</v>
      </c>
      <c r="C18" s="22" t="s">
        <v>31</v>
      </c>
      <c r="D18" s="22">
        <v>3</v>
      </c>
      <c r="E18" s="23">
        <v>1281</v>
      </c>
      <c r="F18" s="24">
        <v>0</v>
      </c>
      <c r="G18" s="23">
        <v>1281</v>
      </c>
      <c r="H18" s="24">
        <v>0</v>
      </c>
      <c r="I18" s="38">
        <f t="shared" si="0"/>
        <v>0</v>
      </c>
      <c r="J18" s="38">
        <f t="shared" si="1"/>
        <v>3317.79</v>
      </c>
      <c r="K18" s="39">
        <f t="shared" si="2"/>
        <v>13500</v>
      </c>
      <c r="L18" s="38">
        <f t="shared" si="3"/>
        <v>16817.79</v>
      </c>
      <c r="M18" s="21"/>
    </row>
    <row r="19" s="2" customFormat="1" ht="27.95" customHeight="1" spans="1:13">
      <c r="A19" s="21">
        <v>14</v>
      </c>
      <c r="B19" s="21" t="s">
        <v>17</v>
      </c>
      <c r="C19" s="22" t="s">
        <v>32</v>
      </c>
      <c r="D19" s="22">
        <v>4</v>
      </c>
      <c r="E19" s="23">
        <v>1281</v>
      </c>
      <c r="F19" s="24">
        <v>0</v>
      </c>
      <c r="G19" s="23">
        <v>1281</v>
      </c>
      <c r="H19" s="24">
        <v>0</v>
      </c>
      <c r="I19" s="38">
        <f t="shared" si="0"/>
        <v>0</v>
      </c>
      <c r="J19" s="38">
        <f t="shared" si="1"/>
        <v>3317.79</v>
      </c>
      <c r="K19" s="39">
        <f t="shared" si="2"/>
        <v>18000</v>
      </c>
      <c r="L19" s="38">
        <f t="shared" si="3"/>
        <v>21317.79</v>
      </c>
      <c r="M19" s="21"/>
    </row>
    <row r="20" s="2" customFormat="1" ht="27.95" customHeight="1" spans="1:13">
      <c r="A20" s="21">
        <v>15</v>
      </c>
      <c r="B20" s="21" t="s">
        <v>17</v>
      </c>
      <c r="C20" s="22" t="s">
        <v>33</v>
      </c>
      <c r="D20" s="22">
        <v>2</v>
      </c>
      <c r="E20" s="23">
        <v>873</v>
      </c>
      <c r="F20" s="24">
        <v>0</v>
      </c>
      <c r="G20" s="23">
        <v>873</v>
      </c>
      <c r="H20" s="24">
        <v>0</v>
      </c>
      <c r="I20" s="38">
        <f t="shared" si="0"/>
        <v>0</v>
      </c>
      <c r="J20" s="38">
        <f t="shared" si="1"/>
        <v>2261.07</v>
      </c>
      <c r="K20" s="39">
        <f t="shared" si="2"/>
        <v>9000</v>
      </c>
      <c r="L20" s="38">
        <f t="shared" si="3"/>
        <v>11261.07</v>
      </c>
      <c r="M20" s="24"/>
    </row>
    <row r="21" s="2" customFormat="1" ht="27.95" customHeight="1" spans="1:13">
      <c r="A21" s="21">
        <v>16</v>
      </c>
      <c r="B21" s="21" t="s">
        <v>17</v>
      </c>
      <c r="C21" s="22" t="s">
        <v>34</v>
      </c>
      <c r="D21" s="22">
        <v>5</v>
      </c>
      <c r="E21" s="23">
        <f>F21+G21</f>
        <v>3491</v>
      </c>
      <c r="F21" s="24">
        <v>0</v>
      </c>
      <c r="G21" s="23">
        <v>3491</v>
      </c>
      <c r="H21" s="24">
        <v>0</v>
      </c>
      <c r="I21" s="38">
        <f t="shared" si="0"/>
        <v>0</v>
      </c>
      <c r="J21" s="38">
        <f t="shared" si="1"/>
        <v>9041.69</v>
      </c>
      <c r="K21" s="39">
        <f t="shared" si="2"/>
        <v>22500</v>
      </c>
      <c r="L21" s="38">
        <f t="shared" si="3"/>
        <v>31541.69</v>
      </c>
      <c r="M21" s="24"/>
    </row>
    <row r="22" s="2" customFormat="1" ht="27.95" customHeight="1" spans="1:13">
      <c r="A22" s="21">
        <v>17</v>
      </c>
      <c r="B22" s="21" t="s">
        <v>17</v>
      </c>
      <c r="C22" s="22" t="s">
        <v>35</v>
      </c>
      <c r="D22" s="22">
        <v>3</v>
      </c>
      <c r="E22" s="23">
        <v>873</v>
      </c>
      <c r="F22" s="24">
        <v>0</v>
      </c>
      <c r="G22" s="23">
        <v>873</v>
      </c>
      <c r="H22" s="24">
        <v>0</v>
      </c>
      <c r="I22" s="38">
        <f t="shared" si="0"/>
        <v>0</v>
      </c>
      <c r="J22" s="38">
        <f t="shared" si="1"/>
        <v>2261.07</v>
      </c>
      <c r="K22" s="39">
        <f t="shared" si="2"/>
        <v>13500</v>
      </c>
      <c r="L22" s="38">
        <f t="shared" si="3"/>
        <v>15761.07</v>
      </c>
      <c r="M22" s="24"/>
    </row>
    <row r="23" s="2" customFormat="1" ht="27.95" customHeight="1" spans="1:13">
      <c r="A23" s="21">
        <v>18</v>
      </c>
      <c r="B23" s="21" t="s">
        <v>17</v>
      </c>
      <c r="C23" s="22" t="s">
        <v>36</v>
      </c>
      <c r="D23" s="22">
        <v>2</v>
      </c>
      <c r="E23" s="23">
        <v>2088</v>
      </c>
      <c r="F23" s="24">
        <v>0</v>
      </c>
      <c r="G23" s="23">
        <v>2088</v>
      </c>
      <c r="H23" s="24">
        <v>0</v>
      </c>
      <c r="I23" s="38">
        <f t="shared" si="0"/>
        <v>0</v>
      </c>
      <c r="J23" s="38">
        <f t="shared" si="1"/>
        <v>5407.92</v>
      </c>
      <c r="K23" s="39">
        <f t="shared" si="2"/>
        <v>9000</v>
      </c>
      <c r="L23" s="38">
        <f t="shared" si="3"/>
        <v>14407.92</v>
      </c>
      <c r="M23" s="24"/>
    </row>
    <row r="24" s="2" customFormat="1" ht="27.95" customHeight="1" spans="1:13">
      <c r="A24" s="21">
        <v>19</v>
      </c>
      <c r="B24" s="21" t="s">
        <v>17</v>
      </c>
      <c r="C24" s="22" t="s">
        <v>37</v>
      </c>
      <c r="D24" s="22">
        <v>5</v>
      </c>
      <c r="E24" s="23">
        <v>8211</v>
      </c>
      <c r="F24" s="24">
        <v>0</v>
      </c>
      <c r="G24" s="23">
        <v>8211</v>
      </c>
      <c r="H24" s="24">
        <v>0</v>
      </c>
      <c r="I24" s="38">
        <f t="shared" si="0"/>
        <v>0</v>
      </c>
      <c r="J24" s="38">
        <f t="shared" si="1"/>
        <v>21266.49</v>
      </c>
      <c r="K24" s="39">
        <f t="shared" si="2"/>
        <v>22500</v>
      </c>
      <c r="L24" s="38">
        <f t="shared" si="3"/>
        <v>43766.49</v>
      </c>
      <c r="M24" s="21"/>
    </row>
    <row r="25" s="2" customFormat="1" ht="27.95" customHeight="1" spans="1:13">
      <c r="A25" s="21">
        <v>20</v>
      </c>
      <c r="B25" s="21" t="s">
        <v>17</v>
      </c>
      <c r="C25" s="22" t="s">
        <v>38</v>
      </c>
      <c r="D25" s="22">
        <v>3</v>
      </c>
      <c r="E25" s="23">
        <v>117</v>
      </c>
      <c r="F25" s="24">
        <v>0</v>
      </c>
      <c r="G25" s="23">
        <v>117</v>
      </c>
      <c r="H25" s="24">
        <v>0</v>
      </c>
      <c r="I25" s="38">
        <f t="shared" si="0"/>
        <v>0</v>
      </c>
      <c r="J25" s="38">
        <f t="shared" si="1"/>
        <v>303.03</v>
      </c>
      <c r="K25" s="39">
        <f t="shared" si="2"/>
        <v>13500</v>
      </c>
      <c r="L25" s="38">
        <f t="shared" si="3"/>
        <v>13803.03</v>
      </c>
      <c r="M25" s="21"/>
    </row>
    <row r="26" s="2" customFormat="1" ht="27.95" customHeight="1" spans="1:13">
      <c r="A26" s="21">
        <v>21</v>
      </c>
      <c r="B26" s="21" t="s">
        <v>17</v>
      </c>
      <c r="C26" s="22" t="s">
        <v>39</v>
      </c>
      <c r="D26" s="22">
        <v>2</v>
      </c>
      <c r="E26" s="23">
        <v>1411</v>
      </c>
      <c r="F26" s="24">
        <v>0</v>
      </c>
      <c r="G26" s="23">
        <v>1411</v>
      </c>
      <c r="H26" s="24">
        <v>0</v>
      </c>
      <c r="I26" s="38">
        <f t="shared" si="0"/>
        <v>0</v>
      </c>
      <c r="J26" s="38">
        <f t="shared" si="1"/>
        <v>3654.49</v>
      </c>
      <c r="K26" s="39">
        <f t="shared" si="2"/>
        <v>9000</v>
      </c>
      <c r="L26" s="38">
        <f t="shared" si="3"/>
        <v>12654.49</v>
      </c>
      <c r="M26" s="21"/>
    </row>
    <row r="27" s="2" customFormat="1" ht="27.95" customHeight="1" spans="1:13">
      <c r="A27" s="21">
        <v>22</v>
      </c>
      <c r="B27" s="21" t="s">
        <v>17</v>
      </c>
      <c r="C27" s="22" t="s">
        <v>40</v>
      </c>
      <c r="D27" s="22">
        <v>5</v>
      </c>
      <c r="E27" s="23">
        <v>1177</v>
      </c>
      <c r="F27" s="24">
        <v>0</v>
      </c>
      <c r="G27" s="23">
        <v>1177</v>
      </c>
      <c r="H27" s="24">
        <v>0</v>
      </c>
      <c r="I27" s="38">
        <f t="shared" si="0"/>
        <v>0</v>
      </c>
      <c r="J27" s="38">
        <f t="shared" si="1"/>
        <v>3048.43</v>
      </c>
      <c r="K27" s="39">
        <f t="shared" si="2"/>
        <v>22500</v>
      </c>
      <c r="L27" s="38">
        <f t="shared" si="3"/>
        <v>25548.43</v>
      </c>
      <c r="M27" s="24"/>
    </row>
    <row r="28" s="2" customFormat="1" ht="27.95" customHeight="1" spans="1:13">
      <c r="A28" s="21">
        <v>23</v>
      </c>
      <c r="B28" s="21" t="s">
        <v>17</v>
      </c>
      <c r="C28" s="22" t="s">
        <v>41</v>
      </c>
      <c r="D28" s="22">
        <v>3</v>
      </c>
      <c r="E28" s="23">
        <v>235</v>
      </c>
      <c r="F28" s="24">
        <v>0</v>
      </c>
      <c r="G28" s="23">
        <v>235</v>
      </c>
      <c r="H28" s="24">
        <v>0</v>
      </c>
      <c r="I28" s="38">
        <f t="shared" si="0"/>
        <v>0</v>
      </c>
      <c r="J28" s="38">
        <f t="shared" si="1"/>
        <v>608.65</v>
      </c>
      <c r="K28" s="39">
        <f t="shared" si="2"/>
        <v>13500</v>
      </c>
      <c r="L28" s="38">
        <f t="shared" si="3"/>
        <v>14108.65</v>
      </c>
      <c r="M28" s="24"/>
    </row>
    <row r="29" s="2" customFormat="1" ht="27.95" customHeight="1" spans="1:13">
      <c r="A29" s="21">
        <v>24</v>
      </c>
      <c r="B29" s="21" t="s">
        <v>17</v>
      </c>
      <c r="C29" s="22" t="s">
        <v>42</v>
      </c>
      <c r="D29" s="22">
        <v>5</v>
      </c>
      <c r="E29" s="23">
        <v>705</v>
      </c>
      <c r="F29" s="24">
        <v>0</v>
      </c>
      <c r="G29" s="23">
        <v>705</v>
      </c>
      <c r="H29" s="24">
        <v>0</v>
      </c>
      <c r="I29" s="38">
        <f t="shared" si="0"/>
        <v>0</v>
      </c>
      <c r="J29" s="38">
        <f t="shared" si="1"/>
        <v>1825.95</v>
      </c>
      <c r="K29" s="39">
        <f t="shared" si="2"/>
        <v>22500</v>
      </c>
      <c r="L29" s="38">
        <f t="shared" si="3"/>
        <v>24325.95</v>
      </c>
      <c r="M29" s="24"/>
    </row>
    <row r="30" s="2" customFormat="1" ht="27.95" customHeight="1" spans="1:13">
      <c r="A30" s="21">
        <v>25</v>
      </c>
      <c r="B30" s="21" t="s">
        <v>17</v>
      </c>
      <c r="C30" s="22" t="s">
        <v>43</v>
      </c>
      <c r="D30" s="22">
        <v>2</v>
      </c>
      <c r="E30" s="23">
        <v>1362</v>
      </c>
      <c r="F30" s="24">
        <v>0</v>
      </c>
      <c r="G30" s="23">
        <v>1362</v>
      </c>
      <c r="H30" s="24">
        <v>0</v>
      </c>
      <c r="I30" s="38">
        <f t="shared" si="0"/>
        <v>0</v>
      </c>
      <c r="J30" s="38">
        <f t="shared" si="1"/>
        <v>3527.58</v>
      </c>
      <c r="K30" s="39">
        <f t="shared" si="2"/>
        <v>9000</v>
      </c>
      <c r="L30" s="38">
        <f t="shared" si="3"/>
        <v>12527.58</v>
      </c>
      <c r="M30" s="21"/>
    </row>
    <row r="31" s="2" customFormat="1" ht="27.95" customHeight="1" spans="1:13">
      <c r="A31" s="21">
        <v>26</v>
      </c>
      <c r="B31" s="21" t="s">
        <v>17</v>
      </c>
      <c r="C31" s="22" t="s">
        <v>44</v>
      </c>
      <c r="D31" s="22">
        <v>2</v>
      </c>
      <c r="E31" s="23">
        <v>1411</v>
      </c>
      <c r="F31" s="24">
        <v>0</v>
      </c>
      <c r="G31" s="23">
        <v>1411</v>
      </c>
      <c r="H31" s="24">
        <v>0</v>
      </c>
      <c r="I31" s="38">
        <f t="shared" si="0"/>
        <v>0</v>
      </c>
      <c r="J31" s="38">
        <f t="shared" si="1"/>
        <v>3654.49</v>
      </c>
      <c r="K31" s="39">
        <f t="shared" si="2"/>
        <v>9000</v>
      </c>
      <c r="L31" s="38">
        <f t="shared" si="3"/>
        <v>12654.49</v>
      </c>
      <c r="M31" s="24"/>
    </row>
    <row r="32" s="2" customFormat="1" ht="27.95" customHeight="1" spans="1:13">
      <c r="A32" s="21">
        <v>27</v>
      </c>
      <c r="B32" s="21" t="s">
        <v>17</v>
      </c>
      <c r="C32" s="22" t="s">
        <v>45</v>
      </c>
      <c r="D32" s="22">
        <v>5</v>
      </c>
      <c r="E32" s="23">
        <v>2085</v>
      </c>
      <c r="F32" s="24">
        <v>0</v>
      </c>
      <c r="G32" s="23">
        <v>2085</v>
      </c>
      <c r="H32" s="24">
        <v>0</v>
      </c>
      <c r="I32" s="38">
        <f t="shared" si="0"/>
        <v>0</v>
      </c>
      <c r="J32" s="38">
        <f t="shared" si="1"/>
        <v>5400.15</v>
      </c>
      <c r="K32" s="39">
        <f t="shared" si="2"/>
        <v>22500</v>
      </c>
      <c r="L32" s="38">
        <f t="shared" si="3"/>
        <v>27900.15</v>
      </c>
      <c r="M32" s="24"/>
    </row>
    <row r="33" s="2" customFormat="1" ht="27.95" customHeight="1" spans="1:13">
      <c r="A33" s="21">
        <v>28</v>
      </c>
      <c r="B33" s="21" t="s">
        <v>17</v>
      </c>
      <c r="C33" s="22" t="s">
        <v>46</v>
      </c>
      <c r="D33" s="22">
        <v>4</v>
      </c>
      <c r="E33" s="23">
        <v>521</v>
      </c>
      <c r="F33" s="24">
        <v>0</v>
      </c>
      <c r="G33" s="23">
        <v>521</v>
      </c>
      <c r="H33" s="24">
        <v>0</v>
      </c>
      <c r="I33" s="38">
        <f t="shared" si="0"/>
        <v>0</v>
      </c>
      <c r="J33" s="38">
        <f t="shared" si="1"/>
        <v>1349.39</v>
      </c>
      <c r="K33" s="39">
        <f t="shared" si="2"/>
        <v>18000</v>
      </c>
      <c r="L33" s="38">
        <f t="shared" si="3"/>
        <v>19349.39</v>
      </c>
      <c r="M33" s="21"/>
    </row>
    <row r="34" s="2" customFormat="1" ht="27.95" customHeight="1" spans="1:13">
      <c r="A34" s="21">
        <v>29</v>
      </c>
      <c r="B34" s="21" t="s">
        <v>17</v>
      </c>
      <c r="C34" s="22" t="s">
        <v>47</v>
      </c>
      <c r="D34" s="22">
        <v>3</v>
      </c>
      <c r="E34" s="23">
        <v>660</v>
      </c>
      <c r="F34" s="24">
        <v>0</v>
      </c>
      <c r="G34" s="23">
        <v>660</v>
      </c>
      <c r="H34" s="24">
        <v>0</v>
      </c>
      <c r="I34" s="38">
        <f t="shared" si="0"/>
        <v>0</v>
      </c>
      <c r="J34" s="38">
        <f t="shared" si="1"/>
        <v>1709.4</v>
      </c>
      <c r="K34" s="39">
        <f t="shared" si="2"/>
        <v>13500</v>
      </c>
      <c r="L34" s="38">
        <f t="shared" si="3"/>
        <v>15209.4</v>
      </c>
      <c r="M34" s="21"/>
    </row>
    <row r="35" s="2" customFormat="1" ht="27.95" customHeight="1" spans="1:13">
      <c r="A35" s="21">
        <v>30</v>
      </c>
      <c r="B35" s="21" t="s">
        <v>17</v>
      </c>
      <c r="C35" s="22" t="s">
        <v>48</v>
      </c>
      <c r="D35" s="22">
        <v>1</v>
      </c>
      <c r="E35" s="23">
        <v>660</v>
      </c>
      <c r="F35" s="24">
        <v>0</v>
      </c>
      <c r="G35" s="23">
        <v>660</v>
      </c>
      <c r="H35" s="24">
        <v>0</v>
      </c>
      <c r="I35" s="38">
        <f t="shared" si="0"/>
        <v>0</v>
      </c>
      <c r="J35" s="38">
        <f t="shared" si="1"/>
        <v>1709.4</v>
      </c>
      <c r="K35" s="39">
        <f t="shared" si="2"/>
        <v>4500</v>
      </c>
      <c r="L35" s="38">
        <f t="shared" si="3"/>
        <v>6209.4</v>
      </c>
      <c r="M35" s="24"/>
    </row>
    <row r="36" s="2" customFormat="1" ht="27.95" customHeight="1" spans="1:13">
      <c r="A36" s="21">
        <v>31</v>
      </c>
      <c r="B36" s="21" t="s">
        <v>17</v>
      </c>
      <c r="C36" s="22" t="s">
        <v>49</v>
      </c>
      <c r="D36" s="22">
        <v>2</v>
      </c>
      <c r="E36" s="23">
        <v>938</v>
      </c>
      <c r="F36" s="24">
        <v>0</v>
      </c>
      <c r="G36" s="23">
        <v>938</v>
      </c>
      <c r="H36" s="24">
        <v>0</v>
      </c>
      <c r="I36" s="38">
        <f t="shared" si="0"/>
        <v>0</v>
      </c>
      <c r="J36" s="38">
        <f t="shared" si="1"/>
        <v>2429.42</v>
      </c>
      <c r="K36" s="39">
        <f t="shared" si="2"/>
        <v>9000</v>
      </c>
      <c r="L36" s="38">
        <f t="shared" si="3"/>
        <v>11429.42</v>
      </c>
      <c r="M36" s="24"/>
    </row>
    <row r="37" s="2" customFormat="1" ht="27.95" customHeight="1" spans="1:13">
      <c r="A37" s="21">
        <v>32</v>
      </c>
      <c r="B37" s="21" t="s">
        <v>17</v>
      </c>
      <c r="C37" s="22" t="s">
        <v>50</v>
      </c>
      <c r="D37" s="22">
        <v>2</v>
      </c>
      <c r="E37" s="23">
        <v>1321</v>
      </c>
      <c r="F37" s="24">
        <v>0</v>
      </c>
      <c r="G37" s="23">
        <v>1321</v>
      </c>
      <c r="H37" s="24">
        <v>0</v>
      </c>
      <c r="I37" s="38">
        <f t="shared" si="0"/>
        <v>0</v>
      </c>
      <c r="J37" s="38">
        <f t="shared" si="1"/>
        <v>3421.39</v>
      </c>
      <c r="K37" s="39">
        <f t="shared" si="2"/>
        <v>9000</v>
      </c>
      <c r="L37" s="38">
        <f t="shared" si="3"/>
        <v>12421.39</v>
      </c>
      <c r="M37" s="41"/>
    </row>
    <row r="38" s="2" customFormat="1" ht="27.95" customHeight="1" spans="1:13">
      <c r="A38" s="21">
        <v>33</v>
      </c>
      <c r="B38" s="21" t="s">
        <v>17</v>
      </c>
      <c r="C38" s="22" t="s">
        <v>51</v>
      </c>
      <c r="D38" s="22">
        <v>8</v>
      </c>
      <c r="E38" s="23">
        <v>3128</v>
      </c>
      <c r="F38" s="24">
        <v>0</v>
      </c>
      <c r="G38" s="23">
        <v>3128</v>
      </c>
      <c r="H38" s="24">
        <v>0</v>
      </c>
      <c r="I38" s="38">
        <f t="shared" si="0"/>
        <v>0</v>
      </c>
      <c r="J38" s="38">
        <f t="shared" si="1"/>
        <v>8101.52</v>
      </c>
      <c r="K38" s="39">
        <f t="shared" si="2"/>
        <v>36000</v>
      </c>
      <c r="L38" s="38">
        <f t="shared" si="3"/>
        <v>44101.52</v>
      </c>
      <c r="M38" s="22"/>
    </row>
    <row r="39" s="2" customFormat="1" ht="27.95" customHeight="1" spans="1:13">
      <c r="A39" s="21">
        <v>34</v>
      </c>
      <c r="B39" s="21" t="s">
        <v>17</v>
      </c>
      <c r="C39" s="22" t="s">
        <v>52</v>
      </c>
      <c r="D39" s="22">
        <v>3</v>
      </c>
      <c r="E39" s="23">
        <v>677</v>
      </c>
      <c r="F39" s="24">
        <v>0</v>
      </c>
      <c r="G39" s="23">
        <v>677</v>
      </c>
      <c r="H39" s="24">
        <v>0</v>
      </c>
      <c r="I39" s="38">
        <f t="shared" si="0"/>
        <v>0</v>
      </c>
      <c r="J39" s="38">
        <f t="shared" si="1"/>
        <v>1753.43</v>
      </c>
      <c r="K39" s="39">
        <f t="shared" si="2"/>
        <v>13500</v>
      </c>
      <c r="L39" s="38">
        <f t="shared" si="3"/>
        <v>15253.43</v>
      </c>
      <c r="M39" s="24"/>
    </row>
    <row r="40" s="2" customFormat="1" ht="27.95" customHeight="1" spans="1:13">
      <c r="A40" s="21">
        <v>35</v>
      </c>
      <c r="B40" s="21" t="s">
        <v>17</v>
      </c>
      <c r="C40" s="22" t="s">
        <v>53</v>
      </c>
      <c r="D40" s="22">
        <v>2</v>
      </c>
      <c r="E40" s="23">
        <v>2688</v>
      </c>
      <c r="F40" s="24">
        <v>0</v>
      </c>
      <c r="G40" s="23">
        <v>2688</v>
      </c>
      <c r="H40" s="24">
        <v>0</v>
      </c>
      <c r="I40" s="38">
        <f t="shared" si="0"/>
        <v>0</v>
      </c>
      <c r="J40" s="38">
        <f t="shared" si="1"/>
        <v>6961.92</v>
      </c>
      <c r="K40" s="39">
        <f t="shared" si="2"/>
        <v>9000</v>
      </c>
      <c r="L40" s="38">
        <f t="shared" si="3"/>
        <v>15961.92</v>
      </c>
      <c r="M40" s="24"/>
    </row>
    <row r="41" s="2" customFormat="1" ht="27.95" customHeight="1" spans="1:13">
      <c r="A41" s="21">
        <v>36</v>
      </c>
      <c r="B41" s="21" t="s">
        <v>17</v>
      </c>
      <c r="C41" s="22" t="s">
        <v>54</v>
      </c>
      <c r="D41" s="22">
        <v>2</v>
      </c>
      <c r="E41" s="23">
        <v>2649</v>
      </c>
      <c r="F41" s="24">
        <v>0</v>
      </c>
      <c r="G41" s="23">
        <v>2649</v>
      </c>
      <c r="H41" s="24">
        <v>0</v>
      </c>
      <c r="I41" s="38">
        <f t="shared" si="0"/>
        <v>0</v>
      </c>
      <c r="J41" s="38">
        <f t="shared" si="1"/>
        <v>6860.91</v>
      </c>
      <c r="K41" s="39">
        <f t="shared" si="2"/>
        <v>9000</v>
      </c>
      <c r="L41" s="38">
        <f t="shared" si="3"/>
        <v>15860.91</v>
      </c>
      <c r="M41" s="24"/>
    </row>
    <row r="42" s="2" customFormat="1" ht="27.95" customHeight="1" spans="1:13">
      <c r="A42" s="21">
        <v>37</v>
      </c>
      <c r="B42" s="21" t="s">
        <v>17</v>
      </c>
      <c r="C42" s="22" t="s">
        <v>55</v>
      </c>
      <c r="D42" s="22">
        <v>3</v>
      </c>
      <c r="E42" s="23">
        <v>1671</v>
      </c>
      <c r="F42" s="24">
        <v>0</v>
      </c>
      <c r="G42" s="23">
        <v>1671</v>
      </c>
      <c r="H42" s="24">
        <v>0</v>
      </c>
      <c r="I42" s="38">
        <f t="shared" si="0"/>
        <v>0</v>
      </c>
      <c r="J42" s="38">
        <f t="shared" si="1"/>
        <v>4327.89</v>
      </c>
      <c r="K42" s="39">
        <f t="shared" si="2"/>
        <v>13500</v>
      </c>
      <c r="L42" s="38">
        <f t="shared" si="3"/>
        <v>17827.89</v>
      </c>
      <c r="M42" s="24"/>
    </row>
    <row r="43" s="2" customFormat="1" ht="27.95" customHeight="1" spans="1:13">
      <c r="A43" s="21">
        <v>38</v>
      </c>
      <c r="B43" s="21" t="s">
        <v>17</v>
      </c>
      <c r="C43" s="22" t="s">
        <v>56</v>
      </c>
      <c r="D43" s="22">
        <v>3</v>
      </c>
      <c r="E43" s="23">
        <v>1385</v>
      </c>
      <c r="F43" s="24">
        <v>0</v>
      </c>
      <c r="G43" s="23">
        <v>1385</v>
      </c>
      <c r="H43" s="24">
        <v>0</v>
      </c>
      <c r="I43" s="38">
        <f t="shared" si="0"/>
        <v>0</v>
      </c>
      <c r="J43" s="38">
        <f t="shared" si="1"/>
        <v>3587.15</v>
      </c>
      <c r="K43" s="39">
        <f t="shared" si="2"/>
        <v>13500</v>
      </c>
      <c r="L43" s="38">
        <f t="shared" si="3"/>
        <v>17087.15</v>
      </c>
      <c r="M43" s="24"/>
    </row>
    <row r="44" s="2" customFormat="1" ht="27.95" customHeight="1" spans="1:13">
      <c r="A44" s="21">
        <v>39</v>
      </c>
      <c r="B44" s="21" t="s">
        <v>17</v>
      </c>
      <c r="C44" s="22" t="s">
        <v>57</v>
      </c>
      <c r="D44" s="22">
        <v>3</v>
      </c>
      <c r="E44" s="23">
        <v>1464</v>
      </c>
      <c r="F44" s="24">
        <v>0</v>
      </c>
      <c r="G44" s="23">
        <v>1464</v>
      </c>
      <c r="H44" s="24">
        <v>0</v>
      </c>
      <c r="I44" s="38">
        <f t="shared" si="0"/>
        <v>0</v>
      </c>
      <c r="J44" s="38">
        <f t="shared" si="1"/>
        <v>3791.76</v>
      </c>
      <c r="K44" s="39">
        <f t="shared" si="2"/>
        <v>13500</v>
      </c>
      <c r="L44" s="38">
        <f t="shared" si="3"/>
        <v>17291.76</v>
      </c>
      <c r="M44" s="21"/>
    </row>
    <row r="45" s="2" customFormat="1" ht="27.95" customHeight="1" spans="1:13">
      <c r="A45" s="21">
        <v>40</v>
      </c>
      <c r="B45" s="21" t="s">
        <v>17</v>
      </c>
      <c r="C45" s="22" t="s">
        <v>58</v>
      </c>
      <c r="D45" s="22">
        <v>5</v>
      </c>
      <c r="E45" s="23">
        <v>1581</v>
      </c>
      <c r="F45" s="24">
        <v>0</v>
      </c>
      <c r="G45" s="23">
        <v>1581</v>
      </c>
      <c r="H45" s="24">
        <v>0</v>
      </c>
      <c r="I45" s="38">
        <f t="shared" si="0"/>
        <v>0</v>
      </c>
      <c r="J45" s="38">
        <f t="shared" si="1"/>
        <v>4094.79</v>
      </c>
      <c r="K45" s="39">
        <f t="shared" si="2"/>
        <v>22500</v>
      </c>
      <c r="L45" s="38">
        <f t="shared" si="3"/>
        <v>26594.79</v>
      </c>
      <c r="M45" s="21"/>
    </row>
    <row r="46" s="2" customFormat="1" ht="27.95" customHeight="1" spans="1:13">
      <c r="A46" s="21">
        <v>41</v>
      </c>
      <c r="B46" s="21" t="s">
        <v>17</v>
      </c>
      <c r="C46" s="22" t="s">
        <v>59</v>
      </c>
      <c r="D46" s="22">
        <v>1</v>
      </c>
      <c r="E46" s="23">
        <v>791</v>
      </c>
      <c r="F46" s="24">
        <v>0</v>
      </c>
      <c r="G46" s="23">
        <v>791</v>
      </c>
      <c r="H46" s="24">
        <v>0</v>
      </c>
      <c r="I46" s="38">
        <f t="shared" si="0"/>
        <v>0</v>
      </c>
      <c r="J46" s="38">
        <f t="shared" si="1"/>
        <v>2048.69</v>
      </c>
      <c r="K46" s="39">
        <f t="shared" si="2"/>
        <v>4500</v>
      </c>
      <c r="L46" s="38">
        <f t="shared" si="3"/>
        <v>6548.69</v>
      </c>
      <c r="M46" s="21"/>
    </row>
    <row r="47" s="2" customFormat="1" ht="27.95" customHeight="1" spans="1:13">
      <c r="A47" s="21">
        <v>42</v>
      </c>
      <c r="B47" s="21" t="s">
        <v>17</v>
      </c>
      <c r="C47" s="22" t="s">
        <v>60</v>
      </c>
      <c r="D47" s="22">
        <v>3</v>
      </c>
      <c r="E47" s="23">
        <v>791</v>
      </c>
      <c r="F47" s="24">
        <v>0</v>
      </c>
      <c r="G47" s="23">
        <v>791</v>
      </c>
      <c r="H47" s="24">
        <v>0</v>
      </c>
      <c r="I47" s="38">
        <f t="shared" si="0"/>
        <v>0</v>
      </c>
      <c r="J47" s="38">
        <f t="shared" si="1"/>
        <v>2048.69</v>
      </c>
      <c r="K47" s="39">
        <f t="shared" si="2"/>
        <v>13500</v>
      </c>
      <c r="L47" s="38">
        <f t="shared" si="3"/>
        <v>15548.69</v>
      </c>
      <c r="M47" s="21"/>
    </row>
    <row r="48" s="2" customFormat="1" ht="27.95" customHeight="1" spans="1:13">
      <c r="A48" s="21">
        <v>43</v>
      </c>
      <c r="B48" s="21" t="s">
        <v>17</v>
      </c>
      <c r="C48" s="22" t="s">
        <v>61</v>
      </c>
      <c r="D48" s="22">
        <v>10</v>
      </c>
      <c r="E48" s="23">
        <v>2233</v>
      </c>
      <c r="F48" s="24">
        <v>0</v>
      </c>
      <c r="G48" s="23">
        <v>2233</v>
      </c>
      <c r="H48" s="24">
        <v>0</v>
      </c>
      <c r="I48" s="38">
        <f t="shared" si="0"/>
        <v>0</v>
      </c>
      <c r="J48" s="38">
        <f t="shared" si="1"/>
        <v>5783.47</v>
      </c>
      <c r="K48" s="39">
        <f t="shared" si="2"/>
        <v>45000</v>
      </c>
      <c r="L48" s="38">
        <f t="shared" si="3"/>
        <v>50783.47</v>
      </c>
      <c r="M48" s="21"/>
    </row>
    <row r="49" s="2" customFormat="1" ht="27.95" customHeight="1" spans="1:13">
      <c r="A49" s="21">
        <v>44</v>
      </c>
      <c r="B49" s="21" t="s">
        <v>17</v>
      </c>
      <c r="C49" s="22" t="s">
        <v>62</v>
      </c>
      <c r="D49" s="22">
        <v>2</v>
      </c>
      <c r="E49" s="23">
        <v>3697</v>
      </c>
      <c r="F49" s="24">
        <v>0</v>
      </c>
      <c r="G49" s="23">
        <v>3697</v>
      </c>
      <c r="H49" s="24">
        <v>0</v>
      </c>
      <c r="I49" s="38">
        <f t="shared" si="0"/>
        <v>0</v>
      </c>
      <c r="J49" s="38">
        <f t="shared" si="1"/>
        <v>9575.23</v>
      </c>
      <c r="K49" s="39">
        <f t="shared" si="2"/>
        <v>9000</v>
      </c>
      <c r="L49" s="38">
        <f t="shared" si="3"/>
        <v>18575.23</v>
      </c>
      <c r="M49" s="21"/>
    </row>
    <row r="50" s="2" customFormat="1" ht="27.95" customHeight="1" spans="1:13">
      <c r="A50" s="21">
        <v>45</v>
      </c>
      <c r="B50" s="21" t="s">
        <v>17</v>
      </c>
      <c r="C50" s="22" t="s">
        <v>63</v>
      </c>
      <c r="D50" s="22">
        <v>4</v>
      </c>
      <c r="E50" s="23">
        <v>2259</v>
      </c>
      <c r="F50" s="24">
        <v>0</v>
      </c>
      <c r="G50" s="23">
        <v>2259</v>
      </c>
      <c r="H50" s="24">
        <v>0</v>
      </c>
      <c r="I50" s="38">
        <f t="shared" si="0"/>
        <v>0</v>
      </c>
      <c r="J50" s="38">
        <f t="shared" si="1"/>
        <v>5850.81</v>
      </c>
      <c r="K50" s="39">
        <f t="shared" si="2"/>
        <v>18000</v>
      </c>
      <c r="L50" s="38">
        <f t="shared" si="3"/>
        <v>23850.81</v>
      </c>
      <c r="M50" s="21"/>
    </row>
    <row r="51" s="2" customFormat="1" ht="27.95" customHeight="1" spans="1:13">
      <c r="A51" s="21">
        <v>46</v>
      </c>
      <c r="B51" s="21" t="s">
        <v>17</v>
      </c>
      <c r="C51" s="22" t="s">
        <v>64</v>
      </c>
      <c r="D51" s="22">
        <v>3</v>
      </c>
      <c r="E51" s="23">
        <v>1190</v>
      </c>
      <c r="F51" s="24">
        <v>0</v>
      </c>
      <c r="G51" s="23">
        <v>1190</v>
      </c>
      <c r="H51" s="24">
        <v>0</v>
      </c>
      <c r="I51" s="38">
        <f t="shared" si="0"/>
        <v>0</v>
      </c>
      <c r="J51" s="38">
        <f t="shared" si="1"/>
        <v>3082.1</v>
      </c>
      <c r="K51" s="39">
        <f t="shared" si="2"/>
        <v>13500</v>
      </c>
      <c r="L51" s="38">
        <f t="shared" si="3"/>
        <v>16582.1</v>
      </c>
      <c r="M51" s="21"/>
    </row>
    <row r="52" s="2" customFormat="1" ht="27.95" customHeight="1" spans="1:13">
      <c r="A52" s="21">
        <v>47</v>
      </c>
      <c r="B52" s="21" t="s">
        <v>17</v>
      </c>
      <c r="C52" s="22" t="s">
        <v>65</v>
      </c>
      <c r="D52" s="22">
        <v>4</v>
      </c>
      <c r="E52" s="23">
        <f>F52+G52</f>
        <v>0</v>
      </c>
      <c r="F52" s="24">
        <v>0</v>
      </c>
      <c r="G52" s="23">
        <v>0</v>
      </c>
      <c r="H52" s="24">
        <v>37.41</v>
      </c>
      <c r="I52" s="38">
        <f t="shared" si="0"/>
        <v>0</v>
      </c>
      <c r="J52" s="38">
        <f t="shared" si="1"/>
        <v>0</v>
      </c>
      <c r="K52" s="39">
        <f t="shared" si="2"/>
        <v>18000</v>
      </c>
      <c r="L52" s="38">
        <f t="shared" si="3"/>
        <v>18000</v>
      </c>
      <c r="M52" s="21"/>
    </row>
    <row r="53" s="2" customFormat="1" ht="27.95" customHeight="1" spans="1:13">
      <c r="A53" s="21">
        <v>48</v>
      </c>
      <c r="B53" s="21" t="s">
        <v>17</v>
      </c>
      <c r="C53" s="22" t="s">
        <v>66</v>
      </c>
      <c r="D53" s="22">
        <v>2</v>
      </c>
      <c r="E53" s="23">
        <f>F53+G53</f>
        <v>0</v>
      </c>
      <c r="F53" s="24">
        <v>0</v>
      </c>
      <c r="G53" s="23">
        <v>0</v>
      </c>
      <c r="H53" s="24">
        <v>18.7</v>
      </c>
      <c r="I53" s="38">
        <f t="shared" si="0"/>
        <v>0</v>
      </c>
      <c r="J53" s="38">
        <f t="shared" si="1"/>
        <v>0</v>
      </c>
      <c r="K53" s="39">
        <f t="shared" si="2"/>
        <v>9000</v>
      </c>
      <c r="L53" s="38">
        <f t="shared" si="3"/>
        <v>9000</v>
      </c>
      <c r="M53" s="21"/>
    </row>
    <row r="54" s="2" customFormat="1" ht="27.95" customHeight="1" spans="1:13">
      <c r="A54" s="21">
        <v>49</v>
      </c>
      <c r="B54" s="21" t="s">
        <v>17</v>
      </c>
      <c r="C54" s="22" t="s">
        <v>67</v>
      </c>
      <c r="D54" s="22">
        <v>4</v>
      </c>
      <c r="E54" s="23">
        <v>5571</v>
      </c>
      <c r="F54" s="24">
        <v>0</v>
      </c>
      <c r="G54" s="23">
        <v>5571</v>
      </c>
      <c r="H54" s="24">
        <v>0</v>
      </c>
      <c r="I54" s="38">
        <f t="shared" si="0"/>
        <v>0</v>
      </c>
      <c r="J54" s="38">
        <f t="shared" si="1"/>
        <v>14428.89</v>
      </c>
      <c r="K54" s="39">
        <f t="shared" si="2"/>
        <v>18000</v>
      </c>
      <c r="L54" s="38">
        <f t="shared" si="3"/>
        <v>32428.89</v>
      </c>
      <c r="M54" s="21"/>
    </row>
    <row r="55" s="2" customFormat="1" ht="27.95" customHeight="1" spans="1:13">
      <c r="A55" s="21">
        <v>50</v>
      </c>
      <c r="B55" s="21" t="s">
        <v>17</v>
      </c>
      <c r="C55" s="22" t="s">
        <v>68</v>
      </c>
      <c r="D55" s="22">
        <v>3</v>
      </c>
      <c r="E55" s="23">
        <v>1479</v>
      </c>
      <c r="F55" s="24">
        <v>0</v>
      </c>
      <c r="G55" s="23">
        <v>1479</v>
      </c>
      <c r="H55" s="24">
        <v>28.55</v>
      </c>
      <c r="I55" s="38">
        <f t="shared" si="0"/>
        <v>0</v>
      </c>
      <c r="J55" s="38">
        <f t="shared" si="1"/>
        <v>3830.61</v>
      </c>
      <c r="K55" s="39">
        <f t="shared" si="2"/>
        <v>13500</v>
      </c>
      <c r="L55" s="38">
        <f t="shared" si="3"/>
        <v>17330.61</v>
      </c>
      <c r="M55" s="21"/>
    </row>
    <row r="56" s="2" customFormat="1" ht="27.95" customHeight="1" spans="1:13">
      <c r="A56" s="21">
        <v>51</v>
      </c>
      <c r="B56" s="21" t="s">
        <v>17</v>
      </c>
      <c r="C56" s="22" t="s">
        <v>69</v>
      </c>
      <c r="D56" s="22">
        <v>5</v>
      </c>
      <c r="E56" s="23">
        <v>2262</v>
      </c>
      <c r="F56" s="24">
        <v>0</v>
      </c>
      <c r="G56" s="23">
        <v>2262</v>
      </c>
      <c r="H56" s="24">
        <v>0</v>
      </c>
      <c r="I56" s="38">
        <f t="shared" si="0"/>
        <v>0</v>
      </c>
      <c r="J56" s="38">
        <f t="shared" si="1"/>
        <v>5858.58</v>
      </c>
      <c r="K56" s="39">
        <f t="shared" si="2"/>
        <v>22500</v>
      </c>
      <c r="L56" s="38">
        <f t="shared" si="3"/>
        <v>28358.58</v>
      </c>
      <c r="M56" s="21"/>
    </row>
    <row r="57" s="2" customFormat="1" ht="27.95" customHeight="1" spans="1:13">
      <c r="A57" s="21">
        <v>52</v>
      </c>
      <c r="B57" s="21" t="s">
        <v>17</v>
      </c>
      <c r="C57" s="22" t="s">
        <v>70</v>
      </c>
      <c r="D57" s="22">
        <v>5</v>
      </c>
      <c r="E57" s="23">
        <v>4783</v>
      </c>
      <c r="F57" s="24">
        <v>0</v>
      </c>
      <c r="G57" s="23">
        <v>4783</v>
      </c>
      <c r="H57" s="24">
        <v>0</v>
      </c>
      <c r="I57" s="38">
        <f t="shared" si="0"/>
        <v>0</v>
      </c>
      <c r="J57" s="38">
        <f t="shared" si="1"/>
        <v>12387.97</v>
      </c>
      <c r="K57" s="39">
        <f t="shared" si="2"/>
        <v>22500</v>
      </c>
      <c r="L57" s="38">
        <f t="shared" si="3"/>
        <v>34887.97</v>
      </c>
      <c r="M57" s="21"/>
    </row>
    <row r="58" s="2" customFormat="1" ht="27.95" customHeight="1" spans="1:13">
      <c r="A58" s="21">
        <v>53</v>
      </c>
      <c r="B58" s="21" t="s">
        <v>17</v>
      </c>
      <c r="C58" s="22" t="s">
        <v>71</v>
      </c>
      <c r="D58" s="22">
        <v>2</v>
      </c>
      <c r="E58" s="23">
        <f>F58+G58</f>
        <v>0</v>
      </c>
      <c r="F58" s="24">
        <v>0</v>
      </c>
      <c r="G58" s="23">
        <v>0</v>
      </c>
      <c r="H58" s="27">
        <v>0.1</v>
      </c>
      <c r="I58" s="38">
        <f t="shared" si="0"/>
        <v>0</v>
      </c>
      <c r="J58" s="38">
        <f t="shared" si="1"/>
        <v>0</v>
      </c>
      <c r="K58" s="39">
        <f t="shared" si="2"/>
        <v>9000</v>
      </c>
      <c r="L58" s="38">
        <f t="shared" si="3"/>
        <v>9000</v>
      </c>
      <c r="M58" s="21"/>
    </row>
    <row r="59" s="2" customFormat="1" ht="89.25" customHeight="1" spans="1:13">
      <c r="A59" s="21">
        <v>54</v>
      </c>
      <c r="B59" s="21" t="s">
        <v>17</v>
      </c>
      <c r="C59" s="28" t="s">
        <v>72</v>
      </c>
      <c r="D59" s="29"/>
      <c r="E59" s="30">
        <f>F59+G59</f>
        <v>16512</v>
      </c>
      <c r="F59" s="29"/>
      <c r="G59" s="31">
        <v>16512</v>
      </c>
      <c r="H59" s="29"/>
      <c r="I59" s="38">
        <f t="shared" si="0"/>
        <v>0</v>
      </c>
      <c r="J59" s="38">
        <f t="shared" si="1"/>
        <v>42766.08</v>
      </c>
      <c r="K59" s="39">
        <f t="shared" si="2"/>
        <v>0</v>
      </c>
      <c r="L59" s="38">
        <f t="shared" si="3"/>
        <v>42766.08</v>
      </c>
      <c r="M59" s="42"/>
    </row>
    <row r="60" s="2" customFormat="1" ht="23.25" customHeight="1" spans="1:13">
      <c r="A60" s="21"/>
      <c r="B60" s="21"/>
      <c r="C60" s="21"/>
      <c r="D60" s="21">
        <f t="shared" ref="D60:J60" si="4">SUM(D6:D59)</f>
        <v>183</v>
      </c>
      <c r="E60" s="21">
        <f t="shared" si="4"/>
        <v>113140</v>
      </c>
      <c r="F60" s="21">
        <f t="shared" si="4"/>
        <v>0</v>
      </c>
      <c r="G60" s="21">
        <f t="shared" si="4"/>
        <v>113140</v>
      </c>
      <c r="H60" s="21">
        <f t="shared" si="4"/>
        <v>124.14</v>
      </c>
      <c r="I60" s="21">
        <f t="shared" si="4"/>
        <v>0</v>
      </c>
      <c r="J60" s="21">
        <f t="shared" si="4"/>
        <v>293032.6</v>
      </c>
      <c r="K60" s="39">
        <f>SUM(K6:K58)</f>
        <v>823500</v>
      </c>
      <c r="L60" s="38">
        <f t="shared" si="3"/>
        <v>1116532.6</v>
      </c>
      <c r="M60" s="21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