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<sst xmlns="http://schemas.openxmlformats.org/spreadsheetml/2006/main" count="377" uniqueCount="199">
  <si>
    <t>2023年肃南县皇城镇河东村落实第三轮草原补奖政策资金发放表</t>
  </si>
  <si>
    <t>审核单位（盖章）河东村</t>
  </si>
  <si>
    <t>填报时间：2023年8月18日</t>
  </si>
  <si>
    <t xml:space="preserve"> 单位：人、亩、元</t>
  </si>
  <si>
    <t>序号</t>
  </si>
  <si>
    <t>村</t>
  </si>
  <si>
    <t>户名</t>
  </si>
  <si>
    <t>家庭人口</t>
  </si>
  <si>
    <t>补奖面积</t>
  </si>
  <si>
    <t>人工
种草</t>
  </si>
  <si>
    <t>应发放补奖资金</t>
  </si>
  <si>
    <t>备注</t>
  </si>
  <si>
    <t>总面积</t>
  </si>
  <si>
    <t>禁牧</t>
  </si>
  <si>
    <t>草畜平衡</t>
  </si>
  <si>
    <t>保底资金</t>
  </si>
  <si>
    <t>总计</t>
  </si>
  <si>
    <t>河东村</t>
  </si>
  <si>
    <t>白金生</t>
  </si>
  <si>
    <t>白金荣</t>
  </si>
  <si>
    <t>万长青</t>
  </si>
  <si>
    <t>万长林</t>
  </si>
  <si>
    <t>万长花</t>
  </si>
  <si>
    <t>白老藏</t>
  </si>
  <si>
    <t>蔡吉永</t>
  </si>
  <si>
    <t>黄玉莲</t>
  </si>
  <si>
    <t>尹开国</t>
  </si>
  <si>
    <t>白云福</t>
  </si>
  <si>
    <t>白云武</t>
  </si>
  <si>
    <t>桑吉节</t>
  </si>
  <si>
    <t>黄永才</t>
  </si>
  <si>
    <t>嘉举特</t>
  </si>
  <si>
    <t>尹开林</t>
  </si>
  <si>
    <t>尹开军</t>
  </si>
  <si>
    <t>白玉珍</t>
  </si>
  <si>
    <t>仁旦才让</t>
  </si>
  <si>
    <t>尹开胜</t>
  </si>
  <si>
    <t>尹开荣</t>
  </si>
  <si>
    <t>拉毛当智</t>
  </si>
  <si>
    <t>石东梅</t>
  </si>
  <si>
    <t>海玉福</t>
  </si>
  <si>
    <t>白建福</t>
  </si>
  <si>
    <t>白红军</t>
  </si>
  <si>
    <t>白建明</t>
  </si>
  <si>
    <t>黄建国</t>
  </si>
  <si>
    <t>黄斗吉</t>
  </si>
  <si>
    <t>拉草吉</t>
  </si>
  <si>
    <t>胡措吉</t>
  </si>
  <si>
    <t>才让本</t>
  </si>
  <si>
    <t>石丰荣</t>
  </si>
  <si>
    <t>白生虎</t>
  </si>
  <si>
    <t>白生平</t>
  </si>
  <si>
    <t>特吉介</t>
  </si>
  <si>
    <t>白建俊</t>
  </si>
  <si>
    <t>白生龙</t>
  </si>
  <si>
    <t>蔡吉录</t>
  </si>
  <si>
    <t>胡卓元</t>
  </si>
  <si>
    <t>特拉本</t>
  </si>
  <si>
    <t>李元军</t>
  </si>
  <si>
    <t>李元红</t>
  </si>
  <si>
    <t>李元柏</t>
  </si>
  <si>
    <t>李秀萍</t>
  </si>
  <si>
    <t>道吉</t>
  </si>
  <si>
    <t>孟高宝</t>
  </si>
  <si>
    <t>孟高乔</t>
  </si>
  <si>
    <t>孟扫南</t>
  </si>
  <si>
    <t>周生祥</t>
  </si>
  <si>
    <t>周兴平</t>
  </si>
  <si>
    <t>多杰措</t>
  </si>
  <si>
    <t>黄兴文</t>
  </si>
  <si>
    <t>扎西嘉措</t>
  </si>
  <si>
    <t>马玉福</t>
  </si>
  <si>
    <t>万玉秀</t>
  </si>
  <si>
    <t>万玉祥</t>
  </si>
  <si>
    <t>万玉林</t>
  </si>
  <si>
    <t>万晶荣</t>
  </si>
  <si>
    <t>万玉雄</t>
  </si>
  <si>
    <t>本加</t>
  </si>
  <si>
    <t>孙永虎</t>
  </si>
  <si>
    <t>孙永祯</t>
  </si>
  <si>
    <t>桑吉曲特</t>
  </si>
  <si>
    <t>老藏仁旦</t>
  </si>
  <si>
    <t>孙永龙</t>
  </si>
  <si>
    <t>胡加具</t>
  </si>
  <si>
    <t>祁志</t>
  </si>
  <si>
    <t>黄建荣</t>
  </si>
  <si>
    <t>黄建海</t>
  </si>
  <si>
    <t>黄英俊</t>
  </si>
  <si>
    <t>黄永民</t>
  </si>
  <si>
    <t>特正本</t>
  </si>
  <si>
    <t>石丰军</t>
  </si>
  <si>
    <t>石丰林</t>
  </si>
  <si>
    <t>白成林</t>
  </si>
  <si>
    <t>戈玛才让</t>
  </si>
  <si>
    <t>南扎西道智</t>
  </si>
  <si>
    <t>南永林</t>
  </si>
  <si>
    <t>石丰寿</t>
  </si>
  <si>
    <t>旦曲眼盼</t>
  </si>
  <si>
    <t>石丰文</t>
  </si>
  <si>
    <t>白昂建</t>
  </si>
  <si>
    <t>白才旦</t>
  </si>
  <si>
    <t>卓玛特</t>
  </si>
  <si>
    <t>加华杰</t>
  </si>
  <si>
    <t>白成有</t>
  </si>
  <si>
    <t>胡建武</t>
  </si>
  <si>
    <t>胡卓林</t>
  </si>
  <si>
    <t>胡卓庆</t>
  </si>
  <si>
    <t>胡建军</t>
  </si>
  <si>
    <t>久美加措</t>
  </si>
  <si>
    <t>胡丰林</t>
  </si>
  <si>
    <t>胡振永</t>
  </si>
  <si>
    <t>蔡华格才让</t>
  </si>
  <si>
    <t>海秀兰</t>
  </si>
  <si>
    <t>白云</t>
  </si>
  <si>
    <t>白云雄</t>
  </si>
  <si>
    <t>黄永萍</t>
  </si>
  <si>
    <t>老藏多杰</t>
  </si>
  <si>
    <t>祁英存</t>
  </si>
  <si>
    <t>黄建文</t>
  </si>
  <si>
    <t>胡公宝</t>
  </si>
  <si>
    <t>胡周太</t>
  </si>
  <si>
    <t>格桑慈成</t>
  </si>
  <si>
    <t>石丰宝</t>
  </si>
  <si>
    <t>杨兴国</t>
  </si>
  <si>
    <t>杨兴明</t>
  </si>
  <si>
    <t>海玉明</t>
  </si>
  <si>
    <t>海生文</t>
  </si>
  <si>
    <t>白斗勾</t>
  </si>
  <si>
    <t>白成春</t>
  </si>
  <si>
    <t>白成文</t>
  </si>
  <si>
    <t>门周杰</t>
  </si>
  <si>
    <t>白成寿</t>
  </si>
  <si>
    <t>扣除财政供薪人员3750元</t>
  </si>
  <si>
    <t>白玉胜</t>
  </si>
  <si>
    <t>马玉英</t>
  </si>
  <si>
    <t>杨斌</t>
  </si>
  <si>
    <t>罗玉忠</t>
  </si>
  <si>
    <t>罗玉林</t>
  </si>
  <si>
    <t>罗玉华</t>
  </si>
  <si>
    <t>罗建祥</t>
  </si>
  <si>
    <t>黄菊英</t>
  </si>
  <si>
    <t>尹开红</t>
  </si>
  <si>
    <t>白成义</t>
  </si>
  <si>
    <t>白成国</t>
  </si>
  <si>
    <t>达瓦</t>
  </si>
  <si>
    <t>白加央</t>
  </si>
  <si>
    <t>白云秀</t>
  </si>
  <si>
    <t>白云珍</t>
  </si>
  <si>
    <t>白云军</t>
  </si>
  <si>
    <t>杨玉明</t>
  </si>
  <si>
    <t>杨玉忠</t>
  </si>
  <si>
    <t>胡正荣</t>
  </si>
  <si>
    <t>胡正有</t>
  </si>
  <si>
    <t>胡学清</t>
  </si>
  <si>
    <t>胡格良</t>
  </si>
  <si>
    <t>杨玉庆</t>
  </si>
  <si>
    <t>尕藏脑吾</t>
  </si>
  <si>
    <t>原户主胡元福  收款人：白文玺</t>
  </si>
  <si>
    <t>白文玺</t>
  </si>
  <si>
    <t>白三草</t>
  </si>
  <si>
    <t>罗玉福</t>
  </si>
  <si>
    <t>黄永荣</t>
  </si>
  <si>
    <t>康周吉</t>
  </si>
  <si>
    <t>姜伯伟</t>
  </si>
  <si>
    <t>李书斌</t>
  </si>
  <si>
    <t>李培文</t>
  </si>
  <si>
    <t>朱金兰</t>
  </si>
  <si>
    <t>马吉文</t>
  </si>
  <si>
    <t>魏成福</t>
  </si>
  <si>
    <t>魏万红</t>
  </si>
  <si>
    <t>魏万荣</t>
  </si>
  <si>
    <t>董建山</t>
  </si>
  <si>
    <t>马吉花</t>
  </si>
  <si>
    <t>魏幸福</t>
  </si>
  <si>
    <t>魏金福</t>
  </si>
  <si>
    <t>魏建明</t>
  </si>
  <si>
    <t>李瑞英</t>
  </si>
  <si>
    <t>鲁兰英</t>
  </si>
  <si>
    <t>王桂珍</t>
  </si>
  <si>
    <t>金作旗</t>
  </si>
  <si>
    <t>何秀英</t>
  </si>
  <si>
    <t>哈国儒</t>
  </si>
  <si>
    <t>李金莲</t>
  </si>
  <si>
    <t>马生虎</t>
  </si>
  <si>
    <t>马玉强</t>
  </si>
  <si>
    <t>马玉明</t>
  </si>
  <si>
    <t>卓玛</t>
  </si>
  <si>
    <t>尹开福</t>
  </si>
  <si>
    <t>尹开明</t>
  </si>
  <si>
    <t>尹开文</t>
  </si>
  <si>
    <t>尹开丰</t>
  </si>
  <si>
    <t>海玉贵</t>
  </si>
  <si>
    <t>蔡吉武</t>
  </si>
  <si>
    <t>杨秀花</t>
  </si>
  <si>
    <t>扣除财政供薪人员1875元</t>
  </si>
  <si>
    <t>白成辉</t>
  </si>
  <si>
    <t>胡卓福</t>
  </si>
  <si>
    <t>金大勇</t>
  </si>
  <si>
    <t>肃南裕固族自治县皇城镇河东村股份经济合作社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</si>
</sst>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黑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49" applyFont="1" applyFill="1">
      <alignment vertical="center"/>
    </xf>
    <xf numFmtId="0" fontId="1" fillId="0" borderId="0" xfId="49" applyFont="1" applyFill="1" applyAlignment="1">
      <alignment horizontal="center" vertical="center"/>
    </xf>
    <xf numFmtId="0" fontId="1" fillId="0" borderId="0" xfId="49" applyNumberFormat="1" applyFont="1" applyFill="1" applyAlignment="1">
      <alignment horizontal="center" vertical="center"/>
    </xf>
    <xf numFmtId="176" fontId="1" fillId="0" borderId="0" xfId="49" applyNumberFormat="1" applyFont="1" applyFill="1" applyAlignment="1">
      <alignment horizontal="center" vertical="center" wrapText="1"/>
    </xf>
    <xf numFmtId="176" fontId="1" fillId="0" borderId="0" xfId="49" applyNumberFormat="1" applyFont="1" applyFill="1" applyAlignment="1">
      <alignment horizontal="center" vertical="center"/>
    </xf>
    <xf numFmtId="177" fontId="1" fillId="0" borderId="0" xfId="49" applyNumberFormat="1" applyFont="1" applyFill="1" applyAlignment="1">
      <alignment horizontal="center" vertical="center"/>
    </xf>
    <xf numFmtId="178" fontId="1" fillId="0" borderId="0" xfId="49" applyNumberFormat="1" applyFont="1" applyFill="1">
      <alignment vertical="center"/>
    </xf>
    <xf numFmtId="0" fontId="2" fillId="0" borderId="0" xfId="5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left" vertical="center"/>
    </xf>
    <xf numFmtId="176" fontId="1" fillId="0" borderId="1" xfId="49" applyNumberFormat="1" applyFont="1" applyFill="1" applyBorder="1" applyAlignment="1">
      <alignment horizontal="center" vertical="center"/>
    </xf>
    <xf numFmtId="176" fontId="3" fillId="0" borderId="2" xfId="49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/>
    </xf>
    <xf numFmtId="176" fontId="3" fillId="0" borderId="4" xfId="49" applyNumberFormat="1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 wrapText="1"/>
    </xf>
    <xf numFmtId="176" fontId="3" fillId="0" borderId="2" xfId="49" applyNumberFormat="1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/>
    </xf>
    <xf numFmtId="176" fontId="3" fillId="0" borderId="5" xfId="49" applyNumberFormat="1" applyFont="1" applyFill="1" applyBorder="1" applyAlignment="1">
      <alignment horizontal="center" vertical="center"/>
    </xf>
    <xf numFmtId="0" fontId="3" fillId="0" borderId="5" xfId="49" applyFont="1" applyFill="1" applyBorder="1" applyAlignment="1">
      <alignment horizontal="center" vertical="center" wrapText="1"/>
    </xf>
    <xf numFmtId="176" fontId="3" fillId="0" borderId="5" xfId="49" applyNumberFormat="1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/>
    </xf>
    <xf numFmtId="0" fontId="0" fillId="0" borderId="3" xfId="49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1" xfId="49" applyNumberFormat="1" applyFont="1" applyFill="1" applyBorder="1" applyAlignment="1">
      <alignment vertical="center"/>
    </xf>
    <xf numFmtId="178" fontId="3" fillId="0" borderId="2" xfId="49" applyNumberFormat="1" applyFont="1" applyFill="1" applyBorder="1" applyAlignment="1">
      <alignment horizontal="center" vertical="center"/>
    </xf>
    <xf numFmtId="177" fontId="3" fillId="0" borderId="2" xfId="49" applyNumberFormat="1" applyFont="1" applyFill="1" applyBorder="1" applyAlignment="1">
      <alignment horizontal="center" vertical="center" wrapText="1"/>
    </xf>
    <xf numFmtId="178" fontId="3" fillId="0" borderId="4" xfId="49" applyNumberFormat="1" applyFont="1" applyFill="1" applyBorder="1" applyAlignment="1">
      <alignment horizontal="center" vertical="center"/>
    </xf>
    <xf numFmtId="177" fontId="3" fillId="0" borderId="5" xfId="49" applyNumberFormat="1" applyFont="1" applyFill="1" applyBorder="1" applyAlignment="1">
      <alignment horizontal="center" vertical="center" wrapText="1"/>
    </xf>
    <xf numFmtId="178" fontId="3" fillId="0" borderId="5" xfId="49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49" fontId="1" fillId="0" borderId="3" xfId="51" applyNumberFormat="1" applyFont="1" applyFill="1" applyBorder="1" applyAlignment="1">
      <alignment horizontal="center" vertical="center"/>
    </xf>
    <xf numFmtId="176" fontId="1" fillId="0" borderId="3" xfId="51" applyNumberFormat="1" applyFont="1" applyFill="1" applyBorder="1" applyAlignment="1">
      <alignment horizontal="center" vertical="center"/>
    </xf>
    <xf numFmtId="0" fontId="1" fillId="0" borderId="3" xfId="49" applyFont="1" applyFill="1" applyBorder="1">
      <alignment vertical="center"/>
    </xf>
    <xf numFmtId="0" fontId="1" fillId="0" borderId="3" xfId="49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西柳沟村草原生态补奖政策基本情况统计表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2"/>
  <sheetViews>
    <sheetView tabSelected="1" workbookViewId="0">
      <selection activeCell="K7" sqref="K7"/>
    </sheetView>
  </sheetViews>
  <sheetFormatPr defaultColWidth="9" defaultRowHeight="13.5"/>
  <cols>
    <col min="1" max="1" width="4.25" style="1" customWidth="1"/>
    <col min="2" max="2" width="10" style="1" customWidth="1"/>
    <col min="3" max="3" width="8.625" style="1" customWidth="1"/>
    <col min="4" max="4" width="6" style="1" customWidth="1"/>
    <col min="5" max="5" width="8.5" style="4" customWidth="1"/>
    <col min="6" max="6" width="5.25" style="5" customWidth="1"/>
    <col min="7" max="7" width="9" style="5" customWidth="1"/>
    <col min="8" max="8" width="7.25" style="5" customWidth="1"/>
    <col min="9" max="9" width="7.25" style="6" customWidth="1"/>
    <col min="10" max="10" width="12.75" style="5" customWidth="1"/>
    <col min="11" max="11" width="12.5" style="5" customWidth="1"/>
    <col min="12" max="12" width="14.25" style="6" customWidth="1"/>
    <col min="13" max="13" width="11.125" style="7" customWidth="1"/>
    <col min="14" max="16384" width="9" style="1"/>
  </cols>
  <sheetData>
    <row r="1" s="1" customFormat="1" ht="38.25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18.75" customHeight="1" spans="1:13">
      <c r="A2" s="9" t="s">
        <v>1</v>
      </c>
      <c r="B2" s="9"/>
      <c r="C2" s="9"/>
      <c r="D2" s="9"/>
      <c r="E2" s="10" t="s">
        <v>2</v>
      </c>
      <c r="F2" s="10"/>
      <c r="G2" s="10"/>
      <c r="H2" s="10"/>
      <c r="I2" s="10"/>
      <c r="J2" s="28"/>
      <c r="K2" s="10" t="s">
        <v>3</v>
      </c>
      <c r="L2" s="10"/>
      <c r="M2" s="10"/>
    </row>
    <row r="3" s="1" customFormat="1" ht="21.75" customHeight="1" spans="1:13">
      <c r="A3" s="11" t="s">
        <v>4</v>
      </c>
      <c r="B3" s="11" t="s">
        <v>5</v>
      </c>
      <c r="C3" s="11" t="s">
        <v>6</v>
      </c>
      <c r="D3" s="12" t="s">
        <v>7</v>
      </c>
      <c r="E3" s="13" t="s">
        <v>8</v>
      </c>
      <c r="F3" s="13"/>
      <c r="G3" s="13"/>
      <c r="H3" s="12" t="s">
        <v>9</v>
      </c>
      <c r="I3" s="13" t="s">
        <v>10</v>
      </c>
      <c r="J3" s="13"/>
      <c r="K3" s="13"/>
      <c r="L3" s="13"/>
      <c r="M3" s="29" t="s">
        <v>11</v>
      </c>
    </row>
    <row r="4" s="1" customFormat="1" ht="18.75" customHeight="1" spans="1:13">
      <c r="A4" s="14"/>
      <c r="B4" s="14"/>
      <c r="C4" s="14"/>
      <c r="D4" s="15"/>
      <c r="E4" s="16" t="s">
        <v>12</v>
      </c>
      <c r="F4" s="16" t="s">
        <v>13</v>
      </c>
      <c r="G4" s="16" t="s">
        <v>14</v>
      </c>
      <c r="H4" s="17"/>
      <c r="I4" s="30" t="s">
        <v>13</v>
      </c>
      <c r="J4" s="16" t="s">
        <v>14</v>
      </c>
      <c r="K4" s="16" t="s">
        <v>15</v>
      </c>
      <c r="L4" s="30" t="s">
        <v>16</v>
      </c>
      <c r="M4" s="31"/>
    </row>
    <row r="5" s="1" customFormat="1" ht="13.9" customHeight="1" spans="1:13">
      <c r="A5" s="18"/>
      <c r="B5" s="18"/>
      <c r="C5" s="18"/>
      <c r="D5" s="19"/>
      <c r="E5" s="20"/>
      <c r="F5" s="20"/>
      <c r="G5" s="20"/>
      <c r="H5" s="21"/>
      <c r="I5" s="32"/>
      <c r="J5" s="20"/>
      <c r="K5" s="20"/>
      <c r="L5" s="32"/>
      <c r="M5" s="33"/>
    </row>
    <row r="6" s="2" customFormat="1" ht="24.75" customHeight="1" spans="1:13">
      <c r="A6" s="22">
        <v>1</v>
      </c>
      <c r="B6" s="22" t="s">
        <v>17</v>
      </c>
      <c r="C6" s="23" t="s">
        <v>18</v>
      </c>
      <c r="D6" s="24">
        <v>6</v>
      </c>
      <c r="E6" s="25">
        <f t="shared" ref="E6:E69" si="0">F6+G6</f>
        <v>6937</v>
      </c>
      <c r="F6" s="26">
        <v>0</v>
      </c>
      <c r="G6" s="25">
        <v>6937</v>
      </c>
      <c r="H6" s="26">
        <v>7.5</v>
      </c>
      <c r="I6" s="34">
        <f t="shared" ref="I6:I69" si="1">ROUND(F6*21.84,2)</f>
        <v>0</v>
      </c>
      <c r="J6" s="34">
        <f t="shared" ref="J6:J69" si="2">ROUND(G6*2.59,2)</f>
        <v>17966.83</v>
      </c>
      <c r="K6" s="35">
        <f t="shared" ref="K6:K69" si="3">D6*4500</f>
        <v>27000</v>
      </c>
      <c r="L6" s="34">
        <f t="shared" ref="L6:L69" si="4">J6+K6</f>
        <v>44966.83</v>
      </c>
      <c r="M6" s="24"/>
    </row>
    <row r="7" s="2" customFormat="1" ht="24.75" customHeight="1" spans="1:13">
      <c r="A7" s="22">
        <v>2</v>
      </c>
      <c r="B7" s="22" t="s">
        <v>17</v>
      </c>
      <c r="C7" s="23" t="s">
        <v>19</v>
      </c>
      <c r="D7" s="24">
        <v>7</v>
      </c>
      <c r="E7" s="25">
        <f t="shared" si="0"/>
        <v>1654</v>
      </c>
      <c r="F7" s="26">
        <v>0</v>
      </c>
      <c r="G7" s="25">
        <v>1654</v>
      </c>
      <c r="H7" s="26">
        <v>4.5</v>
      </c>
      <c r="I7" s="34">
        <f t="shared" si="1"/>
        <v>0</v>
      </c>
      <c r="J7" s="34">
        <f t="shared" si="2"/>
        <v>4283.86</v>
      </c>
      <c r="K7" s="35">
        <f t="shared" si="3"/>
        <v>31500</v>
      </c>
      <c r="L7" s="34">
        <f t="shared" si="4"/>
        <v>35783.86</v>
      </c>
      <c r="M7" s="24"/>
    </row>
    <row r="8" s="2" customFormat="1" ht="24.75" customHeight="1" spans="1:13">
      <c r="A8" s="22">
        <v>3</v>
      </c>
      <c r="B8" s="22" t="s">
        <v>17</v>
      </c>
      <c r="C8" s="23" t="s">
        <v>20</v>
      </c>
      <c r="D8" s="24">
        <v>12</v>
      </c>
      <c r="E8" s="25">
        <f t="shared" si="0"/>
        <v>4401</v>
      </c>
      <c r="F8" s="26">
        <v>0</v>
      </c>
      <c r="G8" s="25">
        <v>4401</v>
      </c>
      <c r="H8" s="26">
        <v>3.5</v>
      </c>
      <c r="I8" s="34">
        <f t="shared" si="1"/>
        <v>0</v>
      </c>
      <c r="J8" s="34">
        <f t="shared" si="2"/>
        <v>11398.59</v>
      </c>
      <c r="K8" s="35">
        <f t="shared" si="3"/>
        <v>54000</v>
      </c>
      <c r="L8" s="34">
        <f t="shared" si="4"/>
        <v>65398.59</v>
      </c>
      <c r="M8" s="24"/>
    </row>
    <row r="9" s="2" customFormat="1" ht="24.75" customHeight="1" spans="1:13">
      <c r="A9" s="22">
        <v>4</v>
      </c>
      <c r="B9" s="22" t="s">
        <v>17</v>
      </c>
      <c r="C9" s="23" t="s">
        <v>21</v>
      </c>
      <c r="D9" s="24">
        <v>3</v>
      </c>
      <c r="E9" s="25">
        <f t="shared" si="0"/>
        <v>2011</v>
      </c>
      <c r="F9" s="26">
        <v>0</v>
      </c>
      <c r="G9" s="25">
        <v>2011</v>
      </c>
      <c r="H9" s="26">
        <v>3.5</v>
      </c>
      <c r="I9" s="34">
        <f t="shared" si="1"/>
        <v>0</v>
      </c>
      <c r="J9" s="34">
        <f t="shared" si="2"/>
        <v>5208.49</v>
      </c>
      <c r="K9" s="35">
        <f t="shared" si="3"/>
        <v>13500</v>
      </c>
      <c r="L9" s="34">
        <f t="shared" si="4"/>
        <v>18708.49</v>
      </c>
      <c r="M9" s="24"/>
    </row>
    <row r="10" s="2" customFormat="1" ht="24.75" customHeight="1" spans="1:13">
      <c r="A10" s="22">
        <v>5</v>
      </c>
      <c r="B10" s="22" t="s">
        <v>17</v>
      </c>
      <c r="C10" s="23" t="s">
        <v>22</v>
      </c>
      <c r="D10" s="24">
        <v>1</v>
      </c>
      <c r="E10" s="25">
        <f t="shared" si="0"/>
        <v>970</v>
      </c>
      <c r="F10" s="26">
        <v>0</v>
      </c>
      <c r="G10" s="25">
        <v>970</v>
      </c>
      <c r="H10" s="26">
        <v>0</v>
      </c>
      <c r="I10" s="34">
        <f t="shared" si="1"/>
        <v>0</v>
      </c>
      <c r="J10" s="34">
        <f t="shared" si="2"/>
        <v>2512.3</v>
      </c>
      <c r="K10" s="35">
        <f t="shared" si="3"/>
        <v>4500</v>
      </c>
      <c r="L10" s="34">
        <f t="shared" si="4"/>
        <v>7012.3</v>
      </c>
      <c r="M10" s="24"/>
    </row>
    <row r="11" s="2" customFormat="1" ht="24.75" customHeight="1" spans="1:13">
      <c r="A11" s="22">
        <v>6</v>
      </c>
      <c r="B11" s="22" t="s">
        <v>17</v>
      </c>
      <c r="C11" s="23" t="s">
        <v>23</v>
      </c>
      <c r="D11" s="24">
        <v>3</v>
      </c>
      <c r="E11" s="25">
        <f t="shared" si="0"/>
        <v>1114</v>
      </c>
      <c r="F11" s="26">
        <v>0</v>
      </c>
      <c r="G11" s="25">
        <v>1114</v>
      </c>
      <c r="H11" s="26">
        <v>2</v>
      </c>
      <c r="I11" s="34">
        <f t="shared" si="1"/>
        <v>0</v>
      </c>
      <c r="J11" s="34">
        <f t="shared" si="2"/>
        <v>2885.26</v>
      </c>
      <c r="K11" s="35">
        <f t="shared" si="3"/>
        <v>13500</v>
      </c>
      <c r="L11" s="34">
        <f t="shared" si="4"/>
        <v>16385.26</v>
      </c>
      <c r="M11" s="24"/>
    </row>
    <row r="12" s="2" customFormat="1" ht="24.75" customHeight="1" spans="1:13">
      <c r="A12" s="22">
        <v>7</v>
      </c>
      <c r="B12" s="22" t="s">
        <v>17</v>
      </c>
      <c r="C12" s="23" t="s">
        <v>24</v>
      </c>
      <c r="D12" s="24">
        <v>6</v>
      </c>
      <c r="E12" s="25">
        <f t="shared" si="0"/>
        <v>3085</v>
      </c>
      <c r="F12" s="26">
        <v>0</v>
      </c>
      <c r="G12" s="25">
        <v>3085</v>
      </c>
      <c r="H12" s="26">
        <v>6</v>
      </c>
      <c r="I12" s="34">
        <f t="shared" si="1"/>
        <v>0</v>
      </c>
      <c r="J12" s="34">
        <f t="shared" si="2"/>
        <v>7990.15</v>
      </c>
      <c r="K12" s="35">
        <f t="shared" si="3"/>
        <v>27000</v>
      </c>
      <c r="L12" s="34">
        <f t="shared" si="4"/>
        <v>34990.15</v>
      </c>
      <c r="M12" s="24"/>
    </row>
    <row r="13" s="2" customFormat="1" ht="24.75" customHeight="1" spans="1:13">
      <c r="A13" s="22">
        <v>8</v>
      </c>
      <c r="B13" s="22" t="s">
        <v>17</v>
      </c>
      <c r="C13" s="23" t="s">
        <v>25</v>
      </c>
      <c r="D13" s="24">
        <v>2</v>
      </c>
      <c r="E13" s="25">
        <f t="shared" si="0"/>
        <v>1052</v>
      </c>
      <c r="F13" s="26">
        <v>0</v>
      </c>
      <c r="G13" s="25">
        <v>1052</v>
      </c>
      <c r="H13" s="26">
        <v>2</v>
      </c>
      <c r="I13" s="34">
        <f t="shared" si="1"/>
        <v>0</v>
      </c>
      <c r="J13" s="34">
        <f t="shared" si="2"/>
        <v>2724.68</v>
      </c>
      <c r="K13" s="35">
        <f t="shared" si="3"/>
        <v>9000</v>
      </c>
      <c r="L13" s="34">
        <f t="shared" si="4"/>
        <v>11724.68</v>
      </c>
      <c r="M13" s="36"/>
    </row>
    <row r="14" s="2" customFormat="1" ht="24.75" customHeight="1" spans="1:13">
      <c r="A14" s="22">
        <v>9</v>
      </c>
      <c r="B14" s="22" t="s">
        <v>17</v>
      </c>
      <c r="C14" s="23" t="s">
        <v>26</v>
      </c>
      <c r="D14" s="24">
        <v>8</v>
      </c>
      <c r="E14" s="25">
        <f t="shared" si="0"/>
        <v>3501</v>
      </c>
      <c r="F14" s="26">
        <v>0</v>
      </c>
      <c r="G14" s="25">
        <v>3501</v>
      </c>
      <c r="H14" s="26">
        <v>7</v>
      </c>
      <c r="I14" s="34">
        <f t="shared" si="1"/>
        <v>0</v>
      </c>
      <c r="J14" s="34">
        <f t="shared" si="2"/>
        <v>9067.59</v>
      </c>
      <c r="K14" s="35">
        <f t="shared" si="3"/>
        <v>36000</v>
      </c>
      <c r="L14" s="34">
        <f t="shared" si="4"/>
        <v>45067.59</v>
      </c>
      <c r="M14" s="36"/>
    </row>
    <row r="15" s="2" customFormat="1" ht="24.75" customHeight="1" spans="1:13">
      <c r="A15" s="22">
        <v>10</v>
      </c>
      <c r="B15" s="22" t="s">
        <v>17</v>
      </c>
      <c r="C15" s="23" t="s">
        <v>27</v>
      </c>
      <c r="D15" s="24">
        <v>5</v>
      </c>
      <c r="E15" s="25">
        <f t="shared" si="0"/>
        <v>1255</v>
      </c>
      <c r="F15" s="26">
        <v>0</v>
      </c>
      <c r="G15" s="25">
        <v>1255</v>
      </c>
      <c r="H15" s="26">
        <v>4</v>
      </c>
      <c r="I15" s="34">
        <f t="shared" si="1"/>
        <v>0</v>
      </c>
      <c r="J15" s="34">
        <f t="shared" si="2"/>
        <v>3250.45</v>
      </c>
      <c r="K15" s="35">
        <f t="shared" si="3"/>
        <v>22500</v>
      </c>
      <c r="L15" s="34">
        <f t="shared" si="4"/>
        <v>25750.45</v>
      </c>
      <c r="M15" s="36"/>
    </row>
    <row r="16" s="2" customFormat="1" ht="24.75" customHeight="1" spans="1:13">
      <c r="A16" s="22">
        <v>11</v>
      </c>
      <c r="B16" s="22" t="s">
        <v>17</v>
      </c>
      <c r="C16" s="23" t="s">
        <v>28</v>
      </c>
      <c r="D16" s="24">
        <v>5</v>
      </c>
      <c r="E16" s="25">
        <f t="shared" si="0"/>
        <v>1255</v>
      </c>
      <c r="F16" s="26">
        <v>0</v>
      </c>
      <c r="G16" s="25">
        <v>1255</v>
      </c>
      <c r="H16" s="26">
        <v>2</v>
      </c>
      <c r="I16" s="34">
        <f t="shared" si="1"/>
        <v>0</v>
      </c>
      <c r="J16" s="34">
        <f t="shared" si="2"/>
        <v>3250.45</v>
      </c>
      <c r="K16" s="35">
        <f t="shared" si="3"/>
        <v>22500</v>
      </c>
      <c r="L16" s="34">
        <f t="shared" si="4"/>
        <v>25750.45</v>
      </c>
      <c r="M16" s="36"/>
    </row>
    <row r="17" s="2" customFormat="1" ht="24.75" customHeight="1" spans="1:13">
      <c r="A17" s="22">
        <v>12</v>
      </c>
      <c r="B17" s="22" t="s">
        <v>17</v>
      </c>
      <c r="C17" s="23" t="s">
        <v>29</v>
      </c>
      <c r="D17" s="24">
        <v>4</v>
      </c>
      <c r="E17" s="25">
        <f t="shared" si="0"/>
        <v>1015</v>
      </c>
      <c r="F17" s="26">
        <v>0</v>
      </c>
      <c r="G17" s="25">
        <v>1015</v>
      </c>
      <c r="H17" s="26">
        <v>2</v>
      </c>
      <c r="I17" s="34">
        <f t="shared" si="1"/>
        <v>0</v>
      </c>
      <c r="J17" s="34">
        <f t="shared" si="2"/>
        <v>2628.85</v>
      </c>
      <c r="K17" s="35">
        <f t="shared" si="3"/>
        <v>18000</v>
      </c>
      <c r="L17" s="34">
        <f t="shared" si="4"/>
        <v>20628.85</v>
      </c>
      <c r="M17" s="36"/>
    </row>
    <row r="18" s="2" customFormat="1" ht="24.75" customHeight="1" spans="1:13">
      <c r="A18" s="22">
        <v>13</v>
      </c>
      <c r="B18" s="22" t="s">
        <v>17</v>
      </c>
      <c r="C18" s="23" t="s">
        <v>30</v>
      </c>
      <c r="D18" s="24">
        <v>6</v>
      </c>
      <c r="E18" s="25">
        <f t="shared" si="0"/>
        <v>3884</v>
      </c>
      <c r="F18" s="26">
        <v>0</v>
      </c>
      <c r="G18" s="25">
        <v>3884</v>
      </c>
      <c r="H18" s="26">
        <v>7</v>
      </c>
      <c r="I18" s="34">
        <f t="shared" si="1"/>
        <v>0</v>
      </c>
      <c r="J18" s="34">
        <f t="shared" si="2"/>
        <v>10059.56</v>
      </c>
      <c r="K18" s="35">
        <f t="shared" si="3"/>
        <v>27000</v>
      </c>
      <c r="L18" s="34">
        <f t="shared" si="4"/>
        <v>37059.56</v>
      </c>
      <c r="M18" s="36"/>
    </row>
    <row r="19" s="2" customFormat="1" ht="24.75" customHeight="1" spans="1:13">
      <c r="A19" s="22">
        <v>14</v>
      </c>
      <c r="B19" s="22" t="s">
        <v>17</v>
      </c>
      <c r="C19" s="23" t="s">
        <v>31</v>
      </c>
      <c r="D19" s="24">
        <v>3</v>
      </c>
      <c r="E19" s="25">
        <f t="shared" si="0"/>
        <v>876</v>
      </c>
      <c r="F19" s="26">
        <v>0</v>
      </c>
      <c r="G19" s="25">
        <v>876</v>
      </c>
      <c r="H19" s="26">
        <v>1.5</v>
      </c>
      <c r="I19" s="34">
        <f t="shared" si="1"/>
        <v>0</v>
      </c>
      <c r="J19" s="34">
        <f t="shared" si="2"/>
        <v>2268.84</v>
      </c>
      <c r="K19" s="35">
        <f t="shared" si="3"/>
        <v>13500</v>
      </c>
      <c r="L19" s="34">
        <f t="shared" si="4"/>
        <v>15768.84</v>
      </c>
      <c r="M19" s="36"/>
    </row>
    <row r="20" s="2" customFormat="1" ht="24.75" customHeight="1" spans="1:13">
      <c r="A20" s="22">
        <v>15</v>
      </c>
      <c r="B20" s="22" t="s">
        <v>17</v>
      </c>
      <c r="C20" s="23" t="s">
        <v>32</v>
      </c>
      <c r="D20" s="24">
        <v>2</v>
      </c>
      <c r="E20" s="25">
        <f t="shared" si="0"/>
        <v>2238</v>
      </c>
      <c r="F20" s="26">
        <v>0</v>
      </c>
      <c r="G20" s="25">
        <v>2238</v>
      </c>
      <c r="H20" s="26">
        <v>2</v>
      </c>
      <c r="I20" s="34">
        <f t="shared" si="1"/>
        <v>0</v>
      </c>
      <c r="J20" s="34">
        <f t="shared" si="2"/>
        <v>5796.42</v>
      </c>
      <c r="K20" s="35">
        <f t="shared" si="3"/>
        <v>9000</v>
      </c>
      <c r="L20" s="34">
        <f t="shared" si="4"/>
        <v>14796.42</v>
      </c>
      <c r="M20" s="36"/>
    </row>
    <row r="21" s="2" customFormat="1" ht="24.75" customHeight="1" spans="1:13">
      <c r="A21" s="22">
        <v>16</v>
      </c>
      <c r="B21" s="22" t="s">
        <v>17</v>
      </c>
      <c r="C21" s="23" t="s">
        <v>33</v>
      </c>
      <c r="D21" s="24">
        <v>3</v>
      </c>
      <c r="E21" s="25">
        <f t="shared" si="0"/>
        <v>977</v>
      </c>
      <c r="F21" s="26">
        <v>0</v>
      </c>
      <c r="G21" s="25">
        <v>977</v>
      </c>
      <c r="H21" s="26">
        <v>2</v>
      </c>
      <c r="I21" s="34">
        <f t="shared" si="1"/>
        <v>0</v>
      </c>
      <c r="J21" s="34">
        <f t="shared" si="2"/>
        <v>2530.43</v>
      </c>
      <c r="K21" s="35">
        <f t="shared" si="3"/>
        <v>13500</v>
      </c>
      <c r="L21" s="34">
        <f t="shared" si="4"/>
        <v>16030.43</v>
      </c>
      <c r="M21" s="36"/>
    </row>
    <row r="22" s="2" customFormat="1" ht="24.75" customHeight="1" spans="1:13">
      <c r="A22" s="22">
        <v>17</v>
      </c>
      <c r="B22" s="22" t="s">
        <v>17</v>
      </c>
      <c r="C22" s="23" t="s">
        <v>34</v>
      </c>
      <c r="D22" s="24">
        <v>2</v>
      </c>
      <c r="E22" s="25">
        <f t="shared" si="0"/>
        <v>1040</v>
      </c>
      <c r="F22" s="26">
        <v>0</v>
      </c>
      <c r="G22" s="25">
        <v>1040</v>
      </c>
      <c r="H22" s="26">
        <v>2</v>
      </c>
      <c r="I22" s="34">
        <f t="shared" si="1"/>
        <v>0</v>
      </c>
      <c r="J22" s="34">
        <f t="shared" si="2"/>
        <v>2693.6</v>
      </c>
      <c r="K22" s="35">
        <f t="shared" si="3"/>
        <v>9000</v>
      </c>
      <c r="L22" s="34">
        <f t="shared" si="4"/>
        <v>11693.6</v>
      </c>
      <c r="M22" s="36"/>
    </row>
    <row r="23" s="2" customFormat="1" ht="24.75" customHeight="1" spans="1:13">
      <c r="A23" s="22">
        <v>18</v>
      </c>
      <c r="B23" s="22" t="s">
        <v>17</v>
      </c>
      <c r="C23" s="23" t="s">
        <v>35</v>
      </c>
      <c r="D23" s="24">
        <v>3</v>
      </c>
      <c r="E23" s="25">
        <f t="shared" si="0"/>
        <v>1040</v>
      </c>
      <c r="F23" s="26">
        <v>0</v>
      </c>
      <c r="G23" s="25">
        <v>1040</v>
      </c>
      <c r="H23" s="26">
        <v>2</v>
      </c>
      <c r="I23" s="34">
        <f t="shared" si="1"/>
        <v>0</v>
      </c>
      <c r="J23" s="34">
        <f t="shared" si="2"/>
        <v>2693.6</v>
      </c>
      <c r="K23" s="35">
        <f t="shared" si="3"/>
        <v>13500</v>
      </c>
      <c r="L23" s="34">
        <f t="shared" si="4"/>
        <v>16193.6</v>
      </c>
      <c r="M23" s="36"/>
    </row>
    <row r="24" s="2" customFormat="1" ht="24.75" customHeight="1" spans="1:13">
      <c r="A24" s="22">
        <v>19</v>
      </c>
      <c r="B24" s="22" t="s">
        <v>17</v>
      </c>
      <c r="C24" s="23" t="s">
        <v>36</v>
      </c>
      <c r="D24" s="24">
        <v>4</v>
      </c>
      <c r="E24" s="25">
        <f t="shared" si="0"/>
        <v>1397</v>
      </c>
      <c r="F24" s="26">
        <v>0</v>
      </c>
      <c r="G24" s="25">
        <v>1397</v>
      </c>
      <c r="H24" s="26">
        <v>2</v>
      </c>
      <c r="I24" s="34">
        <f t="shared" si="1"/>
        <v>0</v>
      </c>
      <c r="J24" s="34">
        <f t="shared" si="2"/>
        <v>3618.23</v>
      </c>
      <c r="K24" s="35">
        <f t="shared" si="3"/>
        <v>18000</v>
      </c>
      <c r="L24" s="34">
        <f t="shared" si="4"/>
        <v>21618.23</v>
      </c>
      <c r="M24" s="36"/>
    </row>
    <row r="25" s="2" customFormat="1" ht="24.75" customHeight="1" spans="1:13">
      <c r="A25" s="22">
        <v>20</v>
      </c>
      <c r="B25" s="22" t="s">
        <v>17</v>
      </c>
      <c r="C25" s="23" t="s">
        <v>37</v>
      </c>
      <c r="D25" s="24">
        <v>2</v>
      </c>
      <c r="E25" s="25">
        <f t="shared" si="0"/>
        <v>1100</v>
      </c>
      <c r="F25" s="26">
        <v>0</v>
      </c>
      <c r="G25" s="25">
        <v>1100</v>
      </c>
      <c r="H25" s="26">
        <v>2</v>
      </c>
      <c r="I25" s="34">
        <f t="shared" si="1"/>
        <v>0</v>
      </c>
      <c r="J25" s="34">
        <f t="shared" si="2"/>
        <v>2849</v>
      </c>
      <c r="K25" s="35">
        <f t="shared" si="3"/>
        <v>9000</v>
      </c>
      <c r="L25" s="34">
        <f t="shared" si="4"/>
        <v>11849</v>
      </c>
      <c r="M25" s="36"/>
    </row>
    <row r="26" s="2" customFormat="1" ht="24.75" customHeight="1" spans="1:13">
      <c r="A26" s="22">
        <v>21</v>
      </c>
      <c r="B26" s="22" t="s">
        <v>17</v>
      </c>
      <c r="C26" s="23" t="s">
        <v>38</v>
      </c>
      <c r="D26" s="24">
        <v>7</v>
      </c>
      <c r="E26" s="25">
        <f t="shared" si="0"/>
        <v>1100</v>
      </c>
      <c r="F26" s="26">
        <v>0</v>
      </c>
      <c r="G26" s="25">
        <v>1100</v>
      </c>
      <c r="H26" s="26">
        <v>2</v>
      </c>
      <c r="I26" s="34">
        <f t="shared" si="1"/>
        <v>0</v>
      </c>
      <c r="J26" s="34">
        <f t="shared" si="2"/>
        <v>2849</v>
      </c>
      <c r="K26" s="35">
        <f t="shared" si="3"/>
        <v>31500</v>
      </c>
      <c r="L26" s="34">
        <f t="shared" si="4"/>
        <v>34349</v>
      </c>
      <c r="M26" s="36"/>
    </row>
    <row r="27" s="2" customFormat="1" ht="24.75" customHeight="1" spans="1:13">
      <c r="A27" s="22">
        <v>22</v>
      </c>
      <c r="B27" s="22" t="s">
        <v>17</v>
      </c>
      <c r="C27" s="23" t="s">
        <v>39</v>
      </c>
      <c r="D27" s="24">
        <v>2</v>
      </c>
      <c r="E27" s="25">
        <f t="shared" si="0"/>
        <v>1215</v>
      </c>
      <c r="F27" s="26">
        <v>0</v>
      </c>
      <c r="G27" s="25">
        <v>1215</v>
      </c>
      <c r="H27" s="26">
        <v>2</v>
      </c>
      <c r="I27" s="34">
        <f t="shared" si="1"/>
        <v>0</v>
      </c>
      <c r="J27" s="34">
        <f t="shared" si="2"/>
        <v>3146.85</v>
      </c>
      <c r="K27" s="35">
        <f t="shared" si="3"/>
        <v>9000</v>
      </c>
      <c r="L27" s="34">
        <f t="shared" si="4"/>
        <v>12146.85</v>
      </c>
      <c r="M27" s="36"/>
    </row>
    <row r="28" s="2" customFormat="1" ht="24.75" customHeight="1" spans="1:13">
      <c r="A28" s="22">
        <v>23</v>
      </c>
      <c r="B28" s="22" t="s">
        <v>17</v>
      </c>
      <c r="C28" s="23" t="s">
        <v>40</v>
      </c>
      <c r="D28" s="24">
        <v>6</v>
      </c>
      <c r="E28" s="25">
        <f t="shared" si="0"/>
        <v>3711</v>
      </c>
      <c r="F28" s="26">
        <v>0</v>
      </c>
      <c r="G28" s="25">
        <v>3711</v>
      </c>
      <c r="H28" s="26">
        <v>4</v>
      </c>
      <c r="I28" s="34">
        <f t="shared" si="1"/>
        <v>0</v>
      </c>
      <c r="J28" s="34">
        <f t="shared" si="2"/>
        <v>9611.49</v>
      </c>
      <c r="K28" s="35">
        <f t="shared" si="3"/>
        <v>27000</v>
      </c>
      <c r="L28" s="34">
        <f t="shared" si="4"/>
        <v>36611.49</v>
      </c>
      <c r="M28" s="36"/>
    </row>
    <row r="29" s="2" customFormat="1" ht="24.75" customHeight="1" spans="1:13">
      <c r="A29" s="22">
        <v>24</v>
      </c>
      <c r="B29" s="22" t="s">
        <v>17</v>
      </c>
      <c r="C29" s="23" t="s">
        <v>41</v>
      </c>
      <c r="D29" s="24">
        <v>1</v>
      </c>
      <c r="E29" s="25">
        <f t="shared" si="0"/>
        <v>3167</v>
      </c>
      <c r="F29" s="26">
        <v>0</v>
      </c>
      <c r="G29" s="25">
        <v>3167</v>
      </c>
      <c r="H29" s="26">
        <v>7</v>
      </c>
      <c r="I29" s="34">
        <f t="shared" si="1"/>
        <v>0</v>
      </c>
      <c r="J29" s="34">
        <f t="shared" si="2"/>
        <v>8202.53</v>
      </c>
      <c r="K29" s="35">
        <f t="shared" si="3"/>
        <v>4500</v>
      </c>
      <c r="L29" s="34">
        <f t="shared" si="4"/>
        <v>12702.53</v>
      </c>
      <c r="M29" s="36"/>
    </row>
    <row r="30" s="2" customFormat="1" ht="24.75" customHeight="1" spans="1:13">
      <c r="A30" s="22">
        <v>25</v>
      </c>
      <c r="B30" s="22" t="s">
        <v>17</v>
      </c>
      <c r="C30" s="23" t="s">
        <v>42</v>
      </c>
      <c r="D30" s="24">
        <v>4</v>
      </c>
      <c r="E30" s="25">
        <f t="shared" si="0"/>
        <v>1412</v>
      </c>
      <c r="F30" s="26">
        <v>0</v>
      </c>
      <c r="G30" s="25">
        <v>1412</v>
      </c>
      <c r="H30" s="26">
        <v>3</v>
      </c>
      <c r="I30" s="34">
        <f t="shared" si="1"/>
        <v>0</v>
      </c>
      <c r="J30" s="34">
        <f t="shared" si="2"/>
        <v>3657.08</v>
      </c>
      <c r="K30" s="35">
        <f t="shared" si="3"/>
        <v>18000</v>
      </c>
      <c r="L30" s="34">
        <f t="shared" si="4"/>
        <v>21657.08</v>
      </c>
      <c r="M30" s="36"/>
    </row>
    <row r="31" s="2" customFormat="1" ht="24.75" customHeight="1" spans="1:13">
      <c r="A31" s="22">
        <v>26</v>
      </c>
      <c r="B31" s="22" t="s">
        <v>17</v>
      </c>
      <c r="C31" s="23" t="s">
        <v>43</v>
      </c>
      <c r="D31" s="24">
        <v>3</v>
      </c>
      <c r="E31" s="25">
        <f t="shared" si="0"/>
        <v>459</v>
      </c>
      <c r="F31" s="26">
        <v>0</v>
      </c>
      <c r="G31" s="25">
        <v>459</v>
      </c>
      <c r="H31" s="26">
        <v>1</v>
      </c>
      <c r="I31" s="34">
        <f t="shared" si="1"/>
        <v>0</v>
      </c>
      <c r="J31" s="34">
        <f t="shared" si="2"/>
        <v>1188.81</v>
      </c>
      <c r="K31" s="35">
        <f t="shared" si="3"/>
        <v>13500</v>
      </c>
      <c r="L31" s="34">
        <f t="shared" si="4"/>
        <v>14688.81</v>
      </c>
      <c r="M31" s="36"/>
    </row>
    <row r="32" s="2" customFormat="1" ht="24.75" customHeight="1" spans="1:13">
      <c r="A32" s="22">
        <v>27</v>
      </c>
      <c r="B32" s="22" t="s">
        <v>17</v>
      </c>
      <c r="C32" s="23" t="s">
        <v>44</v>
      </c>
      <c r="D32" s="24">
        <v>4</v>
      </c>
      <c r="E32" s="25">
        <f t="shared" si="0"/>
        <v>1841</v>
      </c>
      <c r="F32" s="26">
        <v>0</v>
      </c>
      <c r="G32" s="25">
        <v>1841</v>
      </c>
      <c r="H32" s="26">
        <v>3</v>
      </c>
      <c r="I32" s="34">
        <f t="shared" si="1"/>
        <v>0</v>
      </c>
      <c r="J32" s="34">
        <f t="shared" si="2"/>
        <v>4768.19</v>
      </c>
      <c r="K32" s="35">
        <f t="shared" si="3"/>
        <v>18000</v>
      </c>
      <c r="L32" s="34">
        <f t="shared" si="4"/>
        <v>22768.19</v>
      </c>
      <c r="M32" s="36"/>
    </row>
    <row r="33" s="2" customFormat="1" ht="24.75" customHeight="1" spans="1:13">
      <c r="A33" s="22">
        <v>28</v>
      </c>
      <c r="B33" s="22" t="s">
        <v>17</v>
      </c>
      <c r="C33" s="23" t="s">
        <v>45</v>
      </c>
      <c r="D33" s="24">
        <v>3</v>
      </c>
      <c r="E33" s="25">
        <f t="shared" si="0"/>
        <v>1283</v>
      </c>
      <c r="F33" s="26">
        <v>0</v>
      </c>
      <c r="G33" s="25">
        <v>1283</v>
      </c>
      <c r="H33" s="26">
        <v>3</v>
      </c>
      <c r="I33" s="34">
        <f t="shared" si="1"/>
        <v>0</v>
      </c>
      <c r="J33" s="34">
        <f t="shared" si="2"/>
        <v>3322.97</v>
      </c>
      <c r="K33" s="35">
        <f t="shared" si="3"/>
        <v>13500</v>
      </c>
      <c r="L33" s="34">
        <f t="shared" si="4"/>
        <v>16822.97</v>
      </c>
      <c r="M33" s="36"/>
    </row>
    <row r="34" s="2" customFormat="1" ht="24.75" customHeight="1" spans="1:13">
      <c r="A34" s="22">
        <v>29</v>
      </c>
      <c r="B34" s="22" t="s">
        <v>17</v>
      </c>
      <c r="C34" s="23" t="s">
        <v>46</v>
      </c>
      <c r="D34" s="24">
        <v>2</v>
      </c>
      <c r="E34" s="25">
        <f t="shared" si="0"/>
        <v>1086</v>
      </c>
      <c r="F34" s="26">
        <v>0</v>
      </c>
      <c r="G34" s="25">
        <v>1086</v>
      </c>
      <c r="H34" s="26">
        <v>2</v>
      </c>
      <c r="I34" s="34">
        <f t="shared" si="1"/>
        <v>0</v>
      </c>
      <c r="J34" s="34">
        <f t="shared" si="2"/>
        <v>2812.74</v>
      </c>
      <c r="K34" s="35">
        <f t="shared" si="3"/>
        <v>9000</v>
      </c>
      <c r="L34" s="34">
        <f t="shared" si="4"/>
        <v>11812.74</v>
      </c>
      <c r="M34" s="36"/>
    </row>
    <row r="35" s="2" customFormat="1" ht="24.75" customHeight="1" spans="1:13">
      <c r="A35" s="22">
        <v>30</v>
      </c>
      <c r="B35" s="22" t="s">
        <v>17</v>
      </c>
      <c r="C35" s="23" t="s">
        <v>47</v>
      </c>
      <c r="D35" s="24">
        <v>3</v>
      </c>
      <c r="E35" s="25">
        <f t="shared" si="0"/>
        <v>1035</v>
      </c>
      <c r="F35" s="26">
        <v>0</v>
      </c>
      <c r="G35" s="25">
        <v>1035</v>
      </c>
      <c r="H35" s="26">
        <v>2</v>
      </c>
      <c r="I35" s="34">
        <f t="shared" si="1"/>
        <v>0</v>
      </c>
      <c r="J35" s="34">
        <f t="shared" si="2"/>
        <v>2680.65</v>
      </c>
      <c r="K35" s="35">
        <f t="shared" si="3"/>
        <v>13500</v>
      </c>
      <c r="L35" s="34">
        <f t="shared" si="4"/>
        <v>16180.65</v>
      </c>
      <c r="M35" s="36"/>
    </row>
    <row r="36" s="2" customFormat="1" ht="24.75" customHeight="1" spans="1:13">
      <c r="A36" s="22">
        <v>31</v>
      </c>
      <c r="B36" s="22" t="s">
        <v>17</v>
      </c>
      <c r="C36" s="23" t="s">
        <v>48</v>
      </c>
      <c r="D36" s="24">
        <v>4</v>
      </c>
      <c r="E36" s="25">
        <f t="shared" si="0"/>
        <v>2202</v>
      </c>
      <c r="F36" s="26">
        <v>0</v>
      </c>
      <c r="G36" s="25">
        <v>2202</v>
      </c>
      <c r="H36" s="26">
        <v>3</v>
      </c>
      <c r="I36" s="34">
        <f t="shared" si="1"/>
        <v>0</v>
      </c>
      <c r="J36" s="34">
        <f t="shared" si="2"/>
        <v>5703.18</v>
      </c>
      <c r="K36" s="35">
        <f t="shared" si="3"/>
        <v>18000</v>
      </c>
      <c r="L36" s="34">
        <f t="shared" si="4"/>
        <v>23703.18</v>
      </c>
      <c r="M36" s="36"/>
    </row>
    <row r="37" s="2" customFormat="1" ht="24.75" customHeight="1" spans="1:13">
      <c r="A37" s="22">
        <v>32</v>
      </c>
      <c r="B37" s="22" t="s">
        <v>17</v>
      </c>
      <c r="C37" s="23" t="s">
        <v>49</v>
      </c>
      <c r="D37" s="24">
        <v>6</v>
      </c>
      <c r="E37" s="25">
        <f t="shared" si="0"/>
        <v>0</v>
      </c>
      <c r="F37" s="26">
        <v>0</v>
      </c>
      <c r="G37" s="25">
        <v>0</v>
      </c>
      <c r="H37" s="26">
        <v>2</v>
      </c>
      <c r="I37" s="34">
        <f t="shared" si="1"/>
        <v>0</v>
      </c>
      <c r="J37" s="34">
        <f t="shared" si="2"/>
        <v>0</v>
      </c>
      <c r="K37" s="35">
        <f t="shared" si="3"/>
        <v>27000</v>
      </c>
      <c r="L37" s="34">
        <f t="shared" si="4"/>
        <v>27000</v>
      </c>
      <c r="M37" s="37"/>
    </row>
    <row r="38" s="2" customFormat="1" ht="24.75" customHeight="1" spans="1:13">
      <c r="A38" s="22">
        <v>33</v>
      </c>
      <c r="B38" s="22" t="s">
        <v>17</v>
      </c>
      <c r="C38" s="23" t="s">
        <v>50</v>
      </c>
      <c r="D38" s="24">
        <v>4</v>
      </c>
      <c r="E38" s="25">
        <f t="shared" si="0"/>
        <v>1355</v>
      </c>
      <c r="F38" s="26">
        <v>0</v>
      </c>
      <c r="G38" s="25">
        <v>1355</v>
      </c>
      <c r="H38" s="26">
        <v>2.8</v>
      </c>
      <c r="I38" s="34">
        <f t="shared" si="1"/>
        <v>0</v>
      </c>
      <c r="J38" s="34">
        <f t="shared" si="2"/>
        <v>3509.45</v>
      </c>
      <c r="K38" s="35">
        <f t="shared" si="3"/>
        <v>18000</v>
      </c>
      <c r="L38" s="34">
        <f t="shared" si="4"/>
        <v>21509.45</v>
      </c>
      <c r="M38" s="36"/>
    </row>
    <row r="39" s="2" customFormat="1" ht="24.75" customHeight="1" spans="1:13">
      <c r="A39" s="22">
        <v>34</v>
      </c>
      <c r="B39" s="22" t="s">
        <v>17</v>
      </c>
      <c r="C39" s="23" t="s">
        <v>51</v>
      </c>
      <c r="D39" s="24">
        <v>6</v>
      </c>
      <c r="E39" s="25">
        <f t="shared" si="0"/>
        <v>1133</v>
      </c>
      <c r="F39" s="26">
        <v>0</v>
      </c>
      <c r="G39" s="25">
        <v>1133</v>
      </c>
      <c r="H39" s="26">
        <v>1.8</v>
      </c>
      <c r="I39" s="34">
        <f t="shared" si="1"/>
        <v>0</v>
      </c>
      <c r="J39" s="34">
        <f t="shared" si="2"/>
        <v>2934.47</v>
      </c>
      <c r="K39" s="35">
        <f t="shared" si="3"/>
        <v>27000</v>
      </c>
      <c r="L39" s="34">
        <f t="shared" si="4"/>
        <v>29934.47</v>
      </c>
      <c r="M39" s="36"/>
    </row>
    <row r="40" s="2" customFormat="1" ht="24.75" customHeight="1" spans="1:13">
      <c r="A40" s="22">
        <v>35</v>
      </c>
      <c r="B40" s="22" t="s">
        <v>17</v>
      </c>
      <c r="C40" s="23" t="s">
        <v>52</v>
      </c>
      <c r="D40" s="24">
        <v>5</v>
      </c>
      <c r="E40" s="25">
        <f t="shared" si="0"/>
        <v>235</v>
      </c>
      <c r="F40" s="26">
        <v>0</v>
      </c>
      <c r="G40" s="25">
        <v>235</v>
      </c>
      <c r="H40" s="26">
        <v>0</v>
      </c>
      <c r="I40" s="34">
        <f t="shared" si="1"/>
        <v>0</v>
      </c>
      <c r="J40" s="34">
        <f t="shared" si="2"/>
        <v>608.65</v>
      </c>
      <c r="K40" s="35">
        <f t="shared" si="3"/>
        <v>22500</v>
      </c>
      <c r="L40" s="34">
        <f t="shared" si="4"/>
        <v>23108.65</v>
      </c>
      <c r="M40" s="36"/>
    </row>
    <row r="41" s="2" customFormat="1" ht="24.75" customHeight="1" spans="1:13">
      <c r="A41" s="22">
        <v>36</v>
      </c>
      <c r="B41" s="22" t="s">
        <v>17</v>
      </c>
      <c r="C41" s="23" t="s">
        <v>53</v>
      </c>
      <c r="D41" s="24">
        <v>4</v>
      </c>
      <c r="E41" s="25">
        <f t="shared" si="0"/>
        <v>1021</v>
      </c>
      <c r="F41" s="26">
        <v>0</v>
      </c>
      <c r="G41" s="25">
        <v>1021</v>
      </c>
      <c r="H41" s="26">
        <v>0</v>
      </c>
      <c r="I41" s="34">
        <f t="shared" si="1"/>
        <v>0</v>
      </c>
      <c r="J41" s="34">
        <f t="shared" si="2"/>
        <v>2644.39</v>
      </c>
      <c r="K41" s="35">
        <f t="shared" si="3"/>
        <v>18000</v>
      </c>
      <c r="L41" s="34">
        <f t="shared" si="4"/>
        <v>20644.39</v>
      </c>
      <c r="M41" s="36"/>
    </row>
    <row r="42" s="2" customFormat="1" ht="24.75" customHeight="1" spans="1:13">
      <c r="A42" s="22">
        <v>37</v>
      </c>
      <c r="B42" s="22" t="s">
        <v>17</v>
      </c>
      <c r="C42" s="23" t="s">
        <v>54</v>
      </c>
      <c r="D42" s="24">
        <v>6</v>
      </c>
      <c r="E42" s="25">
        <f t="shared" si="0"/>
        <v>1866</v>
      </c>
      <c r="F42" s="26">
        <v>0</v>
      </c>
      <c r="G42" s="25">
        <v>1866</v>
      </c>
      <c r="H42" s="26">
        <v>2.6</v>
      </c>
      <c r="I42" s="34">
        <f t="shared" si="1"/>
        <v>0</v>
      </c>
      <c r="J42" s="34">
        <f t="shared" si="2"/>
        <v>4832.94</v>
      </c>
      <c r="K42" s="35">
        <f t="shared" si="3"/>
        <v>27000</v>
      </c>
      <c r="L42" s="34">
        <f t="shared" si="4"/>
        <v>31832.94</v>
      </c>
      <c r="M42" s="36"/>
    </row>
    <row r="43" s="2" customFormat="1" ht="24.75" customHeight="1" spans="1:13">
      <c r="A43" s="22">
        <v>38</v>
      </c>
      <c r="B43" s="22" t="s">
        <v>17</v>
      </c>
      <c r="C43" s="23" t="s">
        <v>55</v>
      </c>
      <c r="D43" s="24">
        <v>6</v>
      </c>
      <c r="E43" s="25">
        <f t="shared" si="0"/>
        <v>4509</v>
      </c>
      <c r="F43" s="26">
        <v>0</v>
      </c>
      <c r="G43" s="25">
        <v>4509</v>
      </c>
      <c r="H43" s="26">
        <v>4</v>
      </c>
      <c r="I43" s="34">
        <f t="shared" si="1"/>
        <v>0</v>
      </c>
      <c r="J43" s="34">
        <f t="shared" si="2"/>
        <v>11678.31</v>
      </c>
      <c r="K43" s="35">
        <f t="shared" si="3"/>
        <v>27000</v>
      </c>
      <c r="L43" s="34">
        <f t="shared" si="4"/>
        <v>38678.31</v>
      </c>
      <c r="M43" s="36"/>
    </row>
    <row r="44" s="2" customFormat="1" ht="24.75" customHeight="1" spans="1:13">
      <c r="A44" s="22">
        <v>39</v>
      </c>
      <c r="B44" s="22" t="s">
        <v>17</v>
      </c>
      <c r="C44" s="23" t="s">
        <v>56</v>
      </c>
      <c r="D44" s="24">
        <v>6</v>
      </c>
      <c r="E44" s="25">
        <f t="shared" si="0"/>
        <v>2245</v>
      </c>
      <c r="F44" s="26">
        <v>0</v>
      </c>
      <c r="G44" s="25">
        <v>2245</v>
      </c>
      <c r="H44" s="26">
        <v>2</v>
      </c>
      <c r="I44" s="34">
        <f t="shared" si="1"/>
        <v>0</v>
      </c>
      <c r="J44" s="34">
        <f t="shared" si="2"/>
        <v>5814.55</v>
      </c>
      <c r="K44" s="35">
        <f t="shared" si="3"/>
        <v>27000</v>
      </c>
      <c r="L44" s="34">
        <f t="shared" si="4"/>
        <v>32814.55</v>
      </c>
      <c r="M44" s="36"/>
    </row>
    <row r="45" s="2" customFormat="1" ht="24.75" customHeight="1" spans="1:13">
      <c r="A45" s="22">
        <v>40</v>
      </c>
      <c r="B45" s="22" t="s">
        <v>17</v>
      </c>
      <c r="C45" s="27" t="s">
        <v>57</v>
      </c>
      <c r="D45" s="24">
        <v>1</v>
      </c>
      <c r="E45" s="25">
        <f t="shared" si="0"/>
        <v>1419</v>
      </c>
      <c r="F45" s="26">
        <v>0</v>
      </c>
      <c r="G45" s="25">
        <v>1419</v>
      </c>
      <c r="H45" s="26">
        <v>1</v>
      </c>
      <c r="I45" s="34">
        <f t="shared" si="1"/>
        <v>0</v>
      </c>
      <c r="J45" s="34">
        <f t="shared" si="2"/>
        <v>3675.21</v>
      </c>
      <c r="K45" s="35">
        <f t="shared" si="3"/>
        <v>4500</v>
      </c>
      <c r="L45" s="34">
        <f t="shared" si="4"/>
        <v>8175.21</v>
      </c>
      <c r="M45" s="36"/>
    </row>
    <row r="46" s="2" customFormat="1" ht="24.75" customHeight="1" spans="1:13">
      <c r="A46" s="22">
        <v>41</v>
      </c>
      <c r="B46" s="22" t="s">
        <v>17</v>
      </c>
      <c r="C46" s="23" t="s">
        <v>58</v>
      </c>
      <c r="D46" s="24">
        <v>6</v>
      </c>
      <c r="E46" s="25">
        <f t="shared" si="0"/>
        <v>2119</v>
      </c>
      <c r="F46" s="26">
        <v>0</v>
      </c>
      <c r="G46" s="25">
        <v>2119</v>
      </c>
      <c r="H46" s="26">
        <v>3</v>
      </c>
      <c r="I46" s="34">
        <f t="shared" si="1"/>
        <v>0</v>
      </c>
      <c r="J46" s="34">
        <f t="shared" si="2"/>
        <v>5488.21</v>
      </c>
      <c r="K46" s="35">
        <f t="shared" si="3"/>
        <v>27000</v>
      </c>
      <c r="L46" s="34">
        <f t="shared" si="4"/>
        <v>32488.21</v>
      </c>
      <c r="M46" s="36"/>
    </row>
    <row r="47" s="2" customFormat="1" ht="24.75" customHeight="1" spans="1:13">
      <c r="A47" s="22">
        <v>42</v>
      </c>
      <c r="B47" s="22" t="s">
        <v>17</v>
      </c>
      <c r="C47" s="23" t="s">
        <v>59</v>
      </c>
      <c r="D47" s="24">
        <v>4</v>
      </c>
      <c r="E47" s="25">
        <f t="shared" si="0"/>
        <v>2119</v>
      </c>
      <c r="F47" s="26">
        <v>0</v>
      </c>
      <c r="G47" s="25">
        <v>2119</v>
      </c>
      <c r="H47" s="26">
        <v>2</v>
      </c>
      <c r="I47" s="34">
        <f t="shared" si="1"/>
        <v>0</v>
      </c>
      <c r="J47" s="34">
        <f t="shared" si="2"/>
        <v>5488.21</v>
      </c>
      <c r="K47" s="35">
        <f t="shared" si="3"/>
        <v>18000</v>
      </c>
      <c r="L47" s="34">
        <f t="shared" si="4"/>
        <v>23488.21</v>
      </c>
      <c r="M47" s="36"/>
    </row>
    <row r="48" s="2" customFormat="1" ht="24.75" customHeight="1" spans="1:13">
      <c r="A48" s="22">
        <v>43</v>
      </c>
      <c r="B48" s="22" t="s">
        <v>17</v>
      </c>
      <c r="C48" s="23" t="s">
        <v>60</v>
      </c>
      <c r="D48" s="24">
        <v>1</v>
      </c>
      <c r="E48" s="25">
        <f t="shared" si="0"/>
        <v>1331</v>
      </c>
      <c r="F48" s="26">
        <v>0</v>
      </c>
      <c r="G48" s="25">
        <v>1331</v>
      </c>
      <c r="H48" s="26">
        <v>1</v>
      </c>
      <c r="I48" s="34">
        <f t="shared" si="1"/>
        <v>0</v>
      </c>
      <c r="J48" s="34">
        <f t="shared" si="2"/>
        <v>3447.29</v>
      </c>
      <c r="K48" s="35">
        <f t="shared" si="3"/>
        <v>4500</v>
      </c>
      <c r="L48" s="34">
        <f t="shared" si="4"/>
        <v>7947.29</v>
      </c>
      <c r="M48" s="36"/>
    </row>
    <row r="49" s="2" customFormat="1" ht="24.75" customHeight="1" spans="1:13">
      <c r="A49" s="22">
        <v>44</v>
      </c>
      <c r="B49" s="22" t="s">
        <v>17</v>
      </c>
      <c r="C49" s="23" t="s">
        <v>61</v>
      </c>
      <c r="D49" s="24">
        <v>3</v>
      </c>
      <c r="E49" s="25">
        <f t="shared" si="0"/>
        <v>0</v>
      </c>
      <c r="F49" s="26">
        <v>0</v>
      </c>
      <c r="G49" s="25">
        <v>0</v>
      </c>
      <c r="H49" s="26">
        <v>1</v>
      </c>
      <c r="I49" s="34">
        <f t="shared" si="1"/>
        <v>0</v>
      </c>
      <c r="J49" s="34">
        <f t="shared" si="2"/>
        <v>0</v>
      </c>
      <c r="K49" s="35">
        <f t="shared" si="3"/>
        <v>13500</v>
      </c>
      <c r="L49" s="34">
        <f t="shared" si="4"/>
        <v>13500</v>
      </c>
      <c r="M49" s="37"/>
    </row>
    <row r="50" s="2" customFormat="1" ht="24.75" customHeight="1" spans="1:13">
      <c r="A50" s="22">
        <v>45</v>
      </c>
      <c r="B50" s="22" t="s">
        <v>17</v>
      </c>
      <c r="C50" s="23" t="s">
        <v>62</v>
      </c>
      <c r="D50" s="24">
        <v>5</v>
      </c>
      <c r="E50" s="25">
        <f t="shared" si="0"/>
        <v>1622</v>
      </c>
      <c r="F50" s="26">
        <v>0</v>
      </c>
      <c r="G50" s="25">
        <v>1622</v>
      </c>
      <c r="H50" s="26">
        <v>5</v>
      </c>
      <c r="I50" s="34">
        <f t="shared" si="1"/>
        <v>0</v>
      </c>
      <c r="J50" s="34">
        <f t="shared" si="2"/>
        <v>4200.98</v>
      </c>
      <c r="K50" s="35">
        <f t="shared" si="3"/>
        <v>22500</v>
      </c>
      <c r="L50" s="34">
        <f t="shared" si="4"/>
        <v>26700.98</v>
      </c>
      <c r="M50" s="36"/>
    </row>
    <row r="51" s="2" customFormat="1" ht="24.75" customHeight="1" spans="1:13">
      <c r="A51" s="22">
        <v>46</v>
      </c>
      <c r="B51" s="22" t="s">
        <v>17</v>
      </c>
      <c r="C51" s="23" t="s">
        <v>63</v>
      </c>
      <c r="D51" s="24">
        <v>4</v>
      </c>
      <c r="E51" s="25">
        <f t="shared" si="0"/>
        <v>1911</v>
      </c>
      <c r="F51" s="26">
        <v>0</v>
      </c>
      <c r="G51" s="25">
        <v>1911</v>
      </c>
      <c r="H51" s="26">
        <v>5</v>
      </c>
      <c r="I51" s="34">
        <f t="shared" si="1"/>
        <v>0</v>
      </c>
      <c r="J51" s="34">
        <f t="shared" si="2"/>
        <v>4949.49</v>
      </c>
      <c r="K51" s="35">
        <f t="shared" si="3"/>
        <v>18000</v>
      </c>
      <c r="L51" s="34">
        <f t="shared" si="4"/>
        <v>22949.49</v>
      </c>
      <c r="M51" s="36"/>
    </row>
    <row r="52" s="2" customFormat="1" ht="24.75" customHeight="1" spans="1:13">
      <c r="A52" s="22">
        <v>47</v>
      </c>
      <c r="B52" s="22" t="s">
        <v>17</v>
      </c>
      <c r="C52" s="23" t="s">
        <v>64</v>
      </c>
      <c r="D52" s="24">
        <v>9</v>
      </c>
      <c r="E52" s="25">
        <f t="shared" si="0"/>
        <v>1916</v>
      </c>
      <c r="F52" s="26">
        <v>0</v>
      </c>
      <c r="G52" s="25">
        <v>1916</v>
      </c>
      <c r="H52" s="26">
        <v>3</v>
      </c>
      <c r="I52" s="34">
        <f t="shared" si="1"/>
        <v>0</v>
      </c>
      <c r="J52" s="34">
        <f t="shared" si="2"/>
        <v>4962.44</v>
      </c>
      <c r="K52" s="35">
        <f t="shared" si="3"/>
        <v>40500</v>
      </c>
      <c r="L52" s="34">
        <f t="shared" si="4"/>
        <v>45462.44</v>
      </c>
      <c r="M52" s="36"/>
    </row>
    <row r="53" s="2" customFormat="1" ht="24.75" customHeight="1" spans="1:13">
      <c r="A53" s="22">
        <v>48</v>
      </c>
      <c r="B53" s="22" t="s">
        <v>17</v>
      </c>
      <c r="C53" s="23" t="s">
        <v>65</v>
      </c>
      <c r="D53" s="24">
        <v>1</v>
      </c>
      <c r="E53" s="25">
        <f t="shared" si="0"/>
        <v>594</v>
      </c>
      <c r="F53" s="26">
        <v>0</v>
      </c>
      <c r="G53" s="25">
        <v>594</v>
      </c>
      <c r="H53" s="26">
        <v>2</v>
      </c>
      <c r="I53" s="34">
        <f t="shared" si="1"/>
        <v>0</v>
      </c>
      <c r="J53" s="34">
        <f t="shared" si="2"/>
        <v>1538.46</v>
      </c>
      <c r="K53" s="35">
        <f t="shared" si="3"/>
        <v>4500</v>
      </c>
      <c r="L53" s="34">
        <f t="shared" si="4"/>
        <v>6038.46</v>
      </c>
      <c r="M53" s="36"/>
    </row>
    <row r="54" s="2" customFormat="1" ht="24.75" customHeight="1" spans="1:13">
      <c r="A54" s="22">
        <v>49</v>
      </c>
      <c r="B54" s="22" t="s">
        <v>17</v>
      </c>
      <c r="C54" s="23" t="s">
        <v>66</v>
      </c>
      <c r="D54" s="24">
        <v>4</v>
      </c>
      <c r="E54" s="25">
        <f t="shared" si="0"/>
        <v>5352</v>
      </c>
      <c r="F54" s="26">
        <v>0</v>
      </c>
      <c r="G54" s="25">
        <v>5352</v>
      </c>
      <c r="H54" s="26">
        <v>5</v>
      </c>
      <c r="I54" s="34">
        <f t="shared" si="1"/>
        <v>0</v>
      </c>
      <c r="J54" s="34">
        <f t="shared" si="2"/>
        <v>13861.68</v>
      </c>
      <c r="K54" s="35">
        <f t="shared" si="3"/>
        <v>18000</v>
      </c>
      <c r="L54" s="34">
        <f t="shared" si="4"/>
        <v>31861.68</v>
      </c>
      <c r="M54" s="36"/>
    </row>
    <row r="55" s="2" customFormat="1" ht="24.75" customHeight="1" spans="1:13">
      <c r="A55" s="22">
        <v>50</v>
      </c>
      <c r="B55" s="22" t="s">
        <v>17</v>
      </c>
      <c r="C55" s="23" t="s">
        <v>67</v>
      </c>
      <c r="D55" s="24">
        <v>4</v>
      </c>
      <c r="E55" s="25">
        <f t="shared" si="0"/>
        <v>1744</v>
      </c>
      <c r="F55" s="26">
        <v>0</v>
      </c>
      <c r="G55" s="25">
        <v>1744</v>
      </c>
      <c r="H55" s="26">
        <v>0</v>
      </c>
      <c r="I55" s="34">
        <f t="shared" si="1"/>
        <v>0</v>
      </c>
      <c r="J55" s="34">
        <f t="shared" si="2"/>
        <v>4516.96</v>
      </c>
      <c r="K55" s="35">
        <f t="shared" si="3"/>
        <v>18000</v>
      </c>
      <c r="L55" s="34">
        <f t="shared" si="4"/>
        <v>22516.96</v>
      </c>
      <c r="M55" s="36"/>
    </row>
    <row r="56" s="2" customFormat="1" ht="24.75" customHeight="1" spans="1:13">
      <c r="A56" s="22">
        <v>51</v>
      </c>
      <c r="B56" s="22" t="s">
        <v>17</v>
      </c>
      <c r="C56" s="23" t="s">
        <v>68</v>
      </c>
      <c r="D56" s="24">
        <v>3</v>
      </c>
      <c r="E56" s="25">
        <f t="shared" si="0"/>
        <v>2025</v>
      </c>
      <c r="F56" s="26">
        <v>0</v>
      </c>
      <c r="G56" s="25">
        <v>2025</v>
      </c>
      <c r="H56" s="26">
        <v>4</v>
      </c>
      <c r="I56" s="34">
        <f t="shared" si="1"/>
        <v>0</v>
      </c>
      <c r="J56" s="34">
        <f t="shared" si="2"/>
        <v>5244.75</v>
      </c>
      <c r="K56" s="35">
        <f t="shared" si="3"/>
        <v>13500</v>
      </c>
      <c r="L56" s="34">
        <f t="shared" si="4"/>
        <v>18744.75</v>
      </c>
      <c r="M56" s="36"/>
    </row>
    <row r="57" s="2" customFormat="1" ht="24.75" customHeight="1" spans="1:13">
      <c r="A57" s="22">
        <v>52</v>
      </c>
      <c r="B57" s="22" t="s">
        <v>17</v>
      </c>
      <c r="C57" s="23" t="s">
        <v>69</v>
      </c>
      <c r="D57" s="24">
        <v>8</v>
      </c>
      <c r="E57" s="25">
        <f t="shared" si="0"/>
        <v>2945</v>
      </c>
      <c r="F57" s="26">
        <v>0</v>
      </c>
      <c r="G57" s="25">
        <v>2945</v>
      </c>
      <c r="H57" s="26">
        <v>3</v>
      </c>
      <c r="I57" s="34">
        <f t="shared" si="1"/>
        <v>0</v>
      </c>
      <c r="J57" s="34">
        <f t="shared" si="2"/>
        <v>7627.55</v>
      </c>
      <c r="K57" s="35">
        <f t="shared" si="3"/>
        <v>36000</v>
      </c>
      <c r="L57" s="34">
        <f t="shared" si="4"/>
        <v>43627.55</v>
      </c>
      <c r="M57" s="36"/>
    </row>
    <row r="58" s="2" customFormat="1" ht="24.75" customHeight="1" spans="1:13">
      <c r="A58" s="22">
        <v>53</v>
      </c>
      <c r="B58" s="22" t="s">
        <v>17</v>
      </c>
      <c r="C58" s="23" t="s">
        <v>70</v>
      </c>
      <c r="D58" s="24">
        <v>1</v>
      </c>
      <c r="E58" s="25">
        <f t="shared" si="0"/>
        <v>2025</v>
      </c>
      <c r="F58" s="26">
        <v>0</v>
      </c>
      <c r="G58" s="25">
        <v>2025</v>
      </c>
      <c r="H58" s="26">
        <v>0</v>
      </c>
      <c r="I58" s="34">
        <f t="shared" si="1"/>
        <v>0</v>
      </c>
      <c r="J58" s="34">
        <f t="shared" si="2"/>
        <v>5244.75</v>
      </c>
      <c r="K58" s="35">
        <f t="shared" si="3"/>
        <v>4500</v>
      </c>
      <c r="L58" s="34">
        <f t="shared" si="4"/>
        <v>9744.75</v>
      </c>
      <c r="M58" s="36"/>
    </row>
    <row r="59" s="2" customFormat="1" ht="24.75" customHeight="1" spans="1:13">
      <c r="A59" s="22">
        <v>54</v>
      </c>
      <c r="B59" s="22" t="s">
        <v>17</v>
      </c>
      <c r="C59" s="23" t="s">
        <v>71</v>
      </c>
      <c r="D59" s="24">
        <v>3</v>
      </c>
      <c r="E59" s="25">
        <f t="shared" si="0"/>
        <v>3605</v>
      </c>
      <c r="F59" s="26">
        <v>0</v>
      </c>
      <c r="G59" s="25">
        <v>3605</v>
      </c>
      <c r="H59" s="26">
        <v>7</v>
      </c>
      <c r="I59" s="34">
        <f t="shared" si="1"/>
        <v>0</v>
      </c>
      <c r="J59" s="34">
        <f t="shared" si="2"/>
        <v>9336.95</v>
      </c>
      <c r="K59" s="35">
        <f t="shared" si="3"/>
        <v>13500</v>
      </c>
      <c r="L59" s="34">
        <f t="shared" si="4"/>
        <v>22836.95</v>
      </c>
      <c r="M59" s="36"/>
    </row>
    <row r="60" s="2" customFormat="1" ht="24.75" customHeight="1" spans="1:13">
      <c r="A60" s="22">
        <v>55</v>
      </c>
      <c r="B60" s="22" t="s">
        <v>17</v>
      </c>
      <c r="C60" s="23" t="s">
        <v>72</v>
      </c>
      <c r="D60" s="24">
        <v>5</v>
      </c>
      <c r="E60" s="25">
        <f t="shared" si="0"/>
        <v>2994</v>
      </c>
      <c r="F60" s="26">
        <v>0</v>
      </c>
      <c r="G60" s="25">
        <v>2994</v>
      </c>
      <c r="H60" s="26">
        <v>3.5</v>
      </c>
      <c r="I60" s="34">
        <f t="shared" si="1"/>
        <v>0</v>
      </c>
      <c r="J60" s="34">
        <f t="shared" si="2"/>
        <v>7754.46</v>
      </c>
      <c r="K60" s="35">
        <f t="shared" si="3"/>
        <v>22500</v>
      </c>
      <c r="L60" s="34">
        <f t="shared" si="4"/>
        <v>30254.46</v>
      </c>
      <c r="M60" s="36"/>
    </row>
    <row r="61" s="2" customFormat="1" ht="24.75" customHeight="1" spans="1:13">
      <c r="A61" s="22">
        <v>56</v>
      </c>
      <c r="B61" s="22" t="s">
        <v>17</v>
      </c>
      <c r="C61" s="23" t="s">
        <v>73</v>
      </c>
      <c r="D61" s="24">
        <v>5</v>
      </c>
      <c r="E61" s="25">
        <f t="shared" si="0"/>
        <v>1595</v>
      </c>
      <c r="F61" s="26">
        <v>0</v>
      </c>
      <c r="G61" s="25">
        <v>1595</v>
      </c>
      <c r="H61" s="26">
        <v>2</v>
      </c>
      <c r="I61" s="34">
        <f t="shared" si="1"/>
        <v>0</v>
      </c>
      <c r="J61" s="34">
        <f t="shared" si="2"/>
        <v>4131.05</v>
      </c>
      <c r="K61" s="35">
        <f t="shared" si="3"/>
        <v>22500</v>
      </c>
      <c r="L61" s="34">
        <f t="shared" si="4"/>
        <v>26631.05</v>
      </c>
      <c r="M61" s="36"/>
    </row>
    <row r="62" s="2" customFormat="1" ht="24.75" customHeight="1" spans="1:13">
      <c r="A62" s="22">
        <v>57</v>
      </c>
      <c r="B62" s="22" t="s">
        <v>17</v>
      </c>
      <c r="C62" s="23" t="s">
        <v>74</v>
      </c>
      <c r="D62" s="24">
        <v>4</v>
      </c>
      <c r="E62" s="25">
        <f t="shared" si="0"/>
        <v>1142</v>
      </c>
      <c r="F62" s="26">
        <v>0</v>
      </c>
      <c r="G62" s="25">
        <v>1142</v>
      </c>
      <c r="H62" s="26">
        <v>2</v>
      </c>
      <c r="I62" s="34">
        <f t="shared" si="1"/>
        <v>0</v>
      </c>
      <c r="J62" s="34">
        <f t="shared" si="2"/>
        <v>2957.78</v>
      </c>
      <c r="K62" s="35">
        <f t="shared" si="3"/>
        <v>18000</v>
      </c>
      <c r="L62" s="34">
        <f t="shared" si="4"/>
        <v>20957.78</v>
      </c>
      <c r="M62" s="36"/>
    </row>
    <row r="63" s="2" customFormat="1" ht="24.75" customHeight="1" spans="1:13">
      <c r="A63" s="22">
        <v>58</v>
      </c>
      <c r="B63" s="22" t="s">
        <v>17</v>
      </c>
      <c r="C63" s="23" t="s">
        <v>75</v>
      </c>
      <c r="D63" s="24">
        <v>7</v>
      </c>
      <c r="E63" s="25">
        <f t="shared" si="0"/>
        <v>1229</v>
      </c>
      <c r="F63" s="26">
        <v>0</v>
      </c>
      <c r="G63" s="25">
        <v>1229</v>
      </c>
      <c r="H63" s="26">
        <v>2</v>
      </c>
      <c r="I63" s="34">
        <f t="shared" si="1"/>
        <v>0</v>
      </c>
      <c r="J63" s="34">
        <f t="shared" si="2"/>
        <v>3183.11</v>
      </c>
      <c r="K63" s="35">
        <f t="shared" si="3"/>
        <v>31500</v>
      </c>
      <c r="L63" s="34">
        <f t="shared" si="4"/>
        <v>34683.11</v>
      </c>
      <c r="M63" s="36"/>
    </row>
    <row r="64" s="2" customFormat="1" ht="24.75" customHeight="1" spans="1:13">
      <c r="A64" s="22">
        <v>59</v>
      </c>
      <c r="B64" s="22" t="s">
        <v>17</v>
      </c>
      <c r="C64" s="23" t="s">
        <v>76</v>
      </c>
      <c r="D64" s="24">
        <v>3</v>
      </c>
      <c r="E64" s="25">
        <f t="shared" si="0"/>
        <v>1516</v>
      </c>
      <c r="F64" s="26">
        <v>0</v>
      </c>
      <c r="G64" s="25">
        <v>1516</v>
      </c>
      <c r="H64" s="26">
        <v>2.5</v>
      </c>
      <c r="I64" s="34">
        <f t="shared" si="1"/>
        <v>0</v>
      </c>
      <c r="J64" s="34">
        <f t="shared" si="2"/>
        <v>3926.44</v>
      </c>
      <c r="K64" s="35">
        <f t="shared" si="3"/>
        <v>13500</v>
      </c>
      <c r="L64" s="34">
        <f t="shared" si="4"/>
        <v>17426.44</v>
      </c>
      <c r="M64" s="36"/>
    </row>
    <row r="65" s="2" customFormat="1" ht="24.75" customHeight="1" spans="1:13">
      <c r="A65" s="22">
        <v>60</v>
      </c>
      <c r="B65" s="22" t="s">
        <v>17</v>
      </c>
      <c r="C65" s="23" t="s">
        <v>77</v>
      </c>
      <c r="D65" s="24">
        <v>4</v>
      </c>
      <c r="E65" s="25">
        <f t="shared" si="0"/>
        <v>1776</v>
      </c>
      <c r="F65" s="26">
        <v>0</v>
      </c>
      <c r="G65" s="25">
        <v>1776</v>
      </c>
      <c r="H65" s="26">
        <v>4</v>
      </c>
      <c r="I65" s="34">
        <f t="shared" si="1"/>
        <v>0</v>
      </c>
      <c r="J65" s="34">
        <f t="shared" si="2"/>
        <v>4599.84</v>
      </c>
      <c r="K65" s="35">
        <f t="shared" si="3"/>
        <v>18000</v>
      </c>
      <c r="L65" s="34">
        <f t="shared" si="4"/>
        <v>22599.84</v>
      </c>
      <c r="M65" s="36"/>
    </row>
    <row r="66" s="2" customFormat="1" ht="24.75" customHeight="1" spans="1:13">
      <c r="A66" s="22">
        <v>61</v>
      </c>
      <c r="B66" s="22" t="s">
        <v>17</v>
      </c>
      <c r="C66" s="23" t="s">
        <v>78</v>
      </c>
      <c r="D66" s="24">
        <v>5</v>
      </c>
      <c r="E66" s="25">
        <f t="shared" si="0"/>
        <v>1725</v>
      </c>
      <c r="F66" s="26">
        <v>0</v>
      </c>
      <c r="G66" s="25">
        <v>1725</v>
      </c>
      <c r="H66" s="26">
        <v>3</v>
      </c>
      <c r="I66" s="34">
        <f t="shared" si="1"/>
        <v>0</v>
      </c>
      <c r="J66" s="34">
        <f t="shared" si="2"/>
        <v>4467.75</v>
      </c>
      <c r="K66" s="35">
        <f t="shared" si="3"/>
        <v>22500</v>
      </c>
      <c r="L66" s="34">
        <f t="shared" si="4"/>
        <v>26967.75</v>
      </c>
      <c r="M66" s="36"/>
    </row>
    <row r="67" s="2" customFormat="1" ht="24.75" customHeight="1" spans="1:13">
      <c r="A67" s="22">
        <v>62</v>
      </c>
      <c r="B67" s="22" t="s">
        <v>17</v>
      </c>
      <c r="C67" s="23" t="s">
        <v>79</v>
      </c>
      <c r="D67" s="24">
        <v>2</v>
      </c>
      <c r="E67" s="25">
        <f t="shared" si="0"/>
        <v>630</v>
      </c>
      <c r="F67" s="26">
        <v>0</v>
      </c>
      <c r="G67" s="25">
        <v>630</v>
      </c>
      <c r="H67" s="26">
        <v>4</v>
      </c>
      <c r="I67" s="34">
        <f t="shared" si="1"/>
        <v>0</v>
      </c>
      <c r="J67" s="34">
        <f t="shared" si="2"/>
        <v>1631.7</v>
      </c>
      <c r="K67" s="35">
        <f t="shared" si="3"/>
        <v>9000</v>
      </c>
      <c r="L67" s="34">
        <f t="shared" si="4"/>
        <v>10631.7</v>
      </c>
      <c r="M67" s="36"/>
    </row>
    <row r="68" s="2" customFormat="1" ht="24.75" customHeight="1" spans="1:13">
      <c r="A68" s="22">
        <v>63</v>
      </c>
      <c r="B68" s="22" t="s">
        <v>17</v>
      </c>
      <c r="C68" s="23" t="s">
        <v>80</v>
      </c>
      <c r="D68" s="24">
        <v>4</v>
      </c>
      <c r="E68" s="25">
        <f t="shared" si="0"/>
        <v>629</v>
      </c>
      <c r="F68" s="26">
        <v>0</v>
      </c>
      <c r="G68" s="25">
        <v>629</v>
      </c>
      <c r="H68" s="26">
        <v>0</v>
      </c>
      <c r="I68" s="34">
        <f t="shared" si="1"/>
        <v>0</v>
      </c>
      <c r="J68" s="34">
        <f t="shared" si="2"/>
        <v>1629.11</v>
      </c>
      <c r="K68" s="35">
        <f t="shared" si="3"/>
        <v>18000</v>
      </c>
      <c r="L68" s="34">
        <f t="shared" si="4"/>
        <v>19629.11</v>
      </c>
      <c r="M68" s="36"/>
    </row>
    <row r="69" s="2" customFormat="1" ht="24.75" customHeight="1" spans="1:13">
      <c r="A69" s="22">
        <v>64</v>
      </c>
      <c r="B69" s="22" t="s">
        <v>17</v>
      </c>
      <c r="C69" s="23" t="s">
        <v>81</v>
      </c>
      <c r="D69" s="24">
        <v>4</v>
      </c>
      <c r="E69" s="25">
        <f t="shared" si="0"/>
        <v>629</v>
      </c>
      <c r="F69" s="26">
        <v>0</v>
      </c>
      <c r="G69" s="25">
        <v>629</v>
      </c>
      <c r="H69" s="26">
        <v>0</v>
      </c>
      <c r="I69" s="34">
        <f t="shared" si="1"/>
        <v>0</v>
      </c>
      <c r="J69" s="34">
        <f t="shared" si="2"/>
        <v>1629.11</v>
      </c>
      <c r="K69" s="35">
        <f t="shared" si="3"/>
        <v>18000</v>
      </c>
      <c r="L69" s="34">
        <f t="shared" si="4"/>
        <v>19629.11</v>
      </c>
      <c r="M69" s="36"/>
    </row>
    <row r="70" s="2" customFormat="1" ht="24.75" customHeight="1" spans="1:13">
      <c r="A70" s="22">
        <v>65</v>
      </c>
      <c r="B70" s="22" t="s">
        <v>17</v>
      </c>
      <c r="C70" s="23" t="s">
        <v>82</v>
      </c>
      <c r="D70" s="24">
        <v>4</v>
      </c>
      <c r="E70" s="25">
        <f t="shared" ref="E70:E108" si="5">F70+G70</f>
        <v>1352</v>
      </c>
      <c r="F70" s="26">
        <v>0</v>
      </c>
      <c r="G70" s="25">
        <v>1352</v>
      </c>
      <c r="H70" s="26">
        <v>2.5</v>
      </c>
      <c r="I70" s="34">
        <f t="shared" ref="I70:I133" si="6">ROUND(F70*21.84,2)</f>
        <v>0</v>
      </c>
      <c r="J70" s="34">
        <f t="shared" ref="J70:J133" si="7">ROUND(G70*2.59,2)</f>
        <v>3501.68</v>
      </c>
      <c r="K70" s="35">
        <f t="shared" ref="K70:K117" si="8">D70*4500</f>
        <v>18000</v>
      </c>
      <c r="L70" s="34">
        <f t="shared" ref="L70:L133" si="9">J70+K70</f>
        <v>21501.68</v>
      </c>
      <c r="M70" s="36"/>
    </row>
    <row r="71" s="2" customFormat="1" ht="24.75" customHeight="1" spans="1:13">
      <c r="A71" s="22">
        <v>66</v>
      </c>
      <c r="B71" s="22" t="s">
        <v>17</v>
      </c>
      <c r="C71" s="23" t="s">
        <v>83</v>
      </c>
      <c r="D71" s="24">
        <v>6</v>
      </c>
      <c r="E71" s="25">
        <f t="shared" si="5"/>
        <v>1246</v>
      </c>
      <c r="F71" s="26">
        <v>0</v>
      </c>
      <c r="G71" s="25">
        <v>1246</v>
      </c>
      <c r="H71" s="26">
        <v>1.5</v>
      </c>
      <c r="I71" s="34">
        <f t="shared" si="6"/>
        <v>0</v>
      </c>
      <c r="J71" s="34">
        <f t="shared" si="7"/>
        <v>3227.14</v>
      </c>
      <c r="K71" s="35">
        <f t="shared" si="8"/>
        <v>27000</v>
      </c>
      <c r="L71" s="34">
        <f t="shared" si="9"/>
        <v>30227.14</v>
      </c>
      <c r="M71" s="36"/>
    </row>
    <row r="72" s="2" customFormat="1" ht="24.75" customHeight="1" spans="1:13">
      <c r="A72" s="22">
        <v>67</v>
      </c>
      <c r="B72" s="22" t="s">
        <v>17</v>
      </c>
      <c r="C72" s="23" t="s">
        <v>84</v>
      </c>
      <c r="D72" s="24">
        <v>6</v>
      </c>
      <c r="E72" s="25">
        <f t="shared" si="5"/>
        <v>2365</v>
      </c>
      <c r="F72" s="26">
        <v>0</v>
      </c>
      <c r="G72" s="25">
        <v>2365</v>
      </c>
      <c r="H72" s="26">
        <v>8</v>
      </c>
      <c r="I72" s="34">
        <f t="shared" si="6"/>
        <v>0</v>
      </c>
      <c r="J72" s="34">
        <f t="shared" si="7"/>
        <v>6125.35</v>
      </c>
      <c r="K72" s="35">
        <f t="shared" si="8"/>
        <v>27000</v>
      </c>
      <c r="L72" s="34">
        <f t="shared" si="9"/>
        <v>33125.35</v>
      </c>
      <c r="M72" s="36"/>
    </row>
    <row r="73" s="2" customFormat="1" ht="24.75" customHeight="1" spans="1:13">
      <c r="A73" s="22">
        <v>68</v>
      </c>
      <c r="B73" s="22" t="s">
        <v>17</v>
      </c>
      <c r="C73" s="23" t="s">
        <v>85</v>
      </c>
      <c r="D73" s="24">
        <v>4</v>
      </c>
      <c r="E73" s="25">
        <f t="shared" si="5"/>
        <v>3403</v>
      </c>
      <c r="F73" s="26">
        <v>0</v>
      </c>
      <c r="G73" s="25">
        <v>3403</v>
      </c>
      <c r="H73" s="26">
        <v>4</v>
      </c>
      <c r="I73" s="34">
        <f t="shared" si="6"/>
        <v>0</v>
      </c>
      <c r="J73" s="34">
        <f t="shared" si="7"/>
        <v>8813.77</v>
      </c>
      <c r="K73" s="35">
        <f t="shared" si="8"/>
        <v>18000</v>
      </c>
      <c r="L73" s="34">
        <f t="shared" si="9"/>
        <v>26813.77</v>
      </c>
      <c r="M73" s="36"/>
    </row>
    <row r="74" s="2" customFormat="1" ht="24.75" customHeight="1" spans="1:13">
      <c r="A74" s="22">
        <v>69</v>
      </c>
      <c r="B74" s="22" t="s">
        <v>17</v>
      </c>
      <c r="C74" s="23" t="s">
        <v>86</v>
      </c>
      <c r="D74" s="24">
        <v>11</v>
      </c>
      <c r="E74" s="25">
        <f t="shared" si="5"/>
        <v>3403</v>
      </c>
      <c r="F74" s="26">
        <v>0</v>
      </c>
      <c r="G74" s="25">
        <v>3403</v>
      </c>
      <c r="H74" s="26">
        <v>4</v>
      </c>
      <c r="I74" s="34">
        <f t="shared" si="6"/>
        <v>0</v>
      </c>
      <c r="J74" s="34">
        <f t="shared" si="7"/>
        <v>8813.77</v>
      </c>
      <c r="K74" s="35">
        <f t="shared" si="8"/>
        <v>49500</v>
      </c>
      <c r="L74" s="34">
        <f t="shared" si="9"/>
        <v>58313.77</v>
      </c>
      <c r="M74" s="36"/>
    </row>
    <row r="75" s="2" customFormat="1" ht="24.75" customHeight="1" spans="1:13">
      <c r="A75" s="22">
        <v>70</v>
      </c>
      <c r="B75" s="22" t="s">
        <v>17</v>
      </c>
      <c r="C75" s="23" t="s">
        <v>87</v>
      </c>
      <c r="D75" s="24">
        <v>6</v>
      </c>
      <c r="E75" s="25">
        <f t="shared" si="5"/>
        <v>2374</v>
      </c>
      <c r="F75" s="26">
        <v>0</v>
      </c>
      <c r="G75" s="25">
        <v>2374</v>
      </c>
      <c r="H75" s="26">
        <v>7</v>
      </c>
      <c r="I75" s="34">
        <f t="shared" si="6"/>
        <v>0</v>
      </c>
      <c r="J75" s="34">
        <f t="shared" si="7"/>
        <v>6148.66</v>
      </c>
      <c r="K75" s="35">
        <f t="shared" si="8"/>
        <v>27000</v>
      </c>
      <c r="L75" s="34">
        <f t="shared" si="9"/>
        <v>33148.66</v>
      </c>
      <c r="M75" s="36"/>
    </row>
    <row r="76" s="2" customFormat="1" ht="24.75" customHeight="1" spans="1:13">
      <c r="A76" s="22">
        <v>71</v>
      </c>
      <c r="B76" s="22" t="s">
        <v>17</v>
      </c>
      <c r="C76" s="23" t="s">
        <v>88</v>
      </c>
      <c r="D76" s="24">
        <v>3</v>
      </c>
      <c r="E76" s="25">
        <f t="shared" si="5"/>
        <v>1469</v>
      </c>
      <c r="F76" s="26">
        <v>0</v>
      </c>
      <c r="G76" s="25">
        <v>1469</v>
      </c>
      <c r="H76" s="26">
        <v>3</v>
      </c>
      <c r="I76" s="34">
        <f t="shared" si="6"/>
        <v>0</v>
      </c>
      <c r="J76" s="34">
        <f t="shared" si="7"/>
        <v>3804.71</v>
      </c>
      <c r="K76" s="35">
        <f t="shared" si="8"/>
        <v>13500</v>
      </c>
      <c r="L76" s="34">
        <f t="shared" si="9"/>
        <v>17304.71</v>
      </c>
      <c r="M76" s="36"/>
    </row>
    <row r="77" s="2" customFormat="1" ht="24.75" customHeight="1" spans="1:13">
      <c r="A77" s="22">
        <v>72</v>
      </c>
      <c r="B77" s="22" t="s">
        <v>17</v>
      </c>
      <c r="C77" s="23" t="s">
        <v>89</v>
      </c>
      <c r="D77" s="24">
        <v>3</v>
      </c>
      <c r="E77" s="25">
        <f t="shared" si="5"/>
        <v>1469</v>
      </c>
      <c r="F77" s="26">
        <v>0</v>
      </c>
      <c r="G77" s="25">
        <v>1469</v>
      </c>
      <c r="H77" s="26">
        <v>0</v>
      </c>
      <c r="I77" s="34">
        <f t="shared" si="6"/>
        <v>0</v>
      </c>
      <c r="J77" s="34">
        <f t="shared" si="7"/>
        <v>3804.71</v>
      </c>
      <c r="K77" s="35">
        <f t="shared" si="8"/>
        <v>13500</v>
      </c>
      <c r="L77" s="34">
        <f t="shared" si="9"/>
        <v>17304.71</v>
      </c>
      <c r="M77" s="36"/>
    </row>
    <row r="78" s="2" customFormat="1" ht="24.75" customHeight="1" spans="1:13">
      <c r="A78" s="22">
        <v>73</v>
      </c>
      <c r="B78" s="22" t="s">
        <v>17</v>
      </c>
      <c r="C78" s="23" t="s">
        <v>90</v>
      </c>
      <c r="D78" s="24">
        <v>6</v>
      </c>
      <c r="E78" s="25">
        <f t="shared" si="5"/>
        <v>1951</v>
      </c>
      <c r="F78" s="26">
        <v>0</v>
      </c>
      <c r="G78" s="25">
        <v>1951</v>
      </c>
      <c r="H78" s="26">
        <v>3</v>
      </c>
      <c r="I78" s="34">
        <f t="shared" si="6"/>
        <v>0</v>
      </c>
      <c r="J78" s="34">
        <f t="shared" si="7"/>
        <v>5053.09</v>
      </c>
      <c r="K78" s="35">
        <f t="shared" si="8"/>
        <v>27000</v>
      </c>
      <c r="L78" s="34">
        <f t="shared" si="9"/>
        <v>32053.09</v>
      </c>
      <c r="M78" s="36"/>
    </row>
    <row r="79" s="2" customFormat="1" ht="24.75" customHeight="1" spans="1:13">
      <c r="A79" s="22">
        <v>74</v>
      </c>
      <c r="B79" s="22" t="s">
        <v>17</v>
      </c>
      <c r="C79" s="23" t="s">
        <v>91</v>
      </c>
      <c r="D79" s="24">
        <v>4</v>
      </c>
      <c r="E79" s="25">
        <f t="shared" si="5"/>
        <v>0</v>
      </c>
      <c r="F79" s="26">
        <v>0</v>
      </c>
      <c r="G79" s="25">
        <v>0</v>
      </c>
      <c r="H79" s="26">
        <v>3</v>
      </c>
      <c r="I79" s="34">
        <f t="shared" si="6"/>
        <v>0</v>
      </c>
      <c r="J79" s="34">
        <f t="shared" si="7"/>
        <v>0</v>
      </c>
      <c r="K79" s="35">
        <f t="shared" si="8"/>
        <v>18000</v>
      </c>
      <c r="L79" s="34">
        <f t="shared" si="9"/>
        <v>18000</v>
      </c>
      <c r="M79" s="37"/>
    </row>
    <row r="80" s="2" customFormat="1" ht="24.75" customHeight="1" spans="1:13">
      <c r="A80" s="22">
        <v>75</v>
      </c>
      <c r="B80" s="22" t="s">
        <v>17</v>
      </c>
      <c r="C80" s="23" t="s">
        <v>92</v>
      </c>
      <c r="D80" s="24">
        <v>6</v>
      </c>
      <c r="E80" s="25">
        <f t="shared" si="5"/>
        <v>1830</v>
      </c>
      <c r="F80" s="26">
        <v>0</v>
      </c>
      <c r="G80" s="25">
        <v>1830</v>
      </c>
      <c r="H80" s="26">
        <v>2</v>
      </c>
      <c r="I80" s="34">
        <f t="shared" si="6"/>
        <v>0</v>
      </c>
      <c r="J80" s="34">
        <f t="shared" si="7"/>
        <v>4739.7</v>
      </c>
      <c r="K80" s="35">
        <f t="shared" si="8"/>
        <v>27000</v>
      </c>
      <c r="L80" s="34">
        <f t="shared" si="9"/>
        <v>31739.7</v>
      </c>
      <c r="M80" s="36"/>
    </row>
    <row r="81" s="2" customFormat="1" ht="24.75" customHeight="1" spans="1:13">
      <c r="A81" s="22">
        <v>76</v>
      </c>
      <c r="B81" s="22" t="s">
        <v>17</v>
      </c>
      <c r="C81" s="23" t="s">
        <v>93</v>
      </c>
      <c r="D81" s="24">
        <v>5</v>
      </c>
      <c r="E81" s="25">
        <f t="shared" si="5"/>
        <v>2895</v>
      </c>
      <c r="F81" s="26">
        <v>0</v>
      </c>
      <c r="G81" s="25">
        <v>2895</v>
      </c>
      <c r="H81" s="26">
        <v>7</v>
      </c>
      <c r="I81" s="34">
        <f t="shared" si="6"/>
        <v>0</v>
      </c>
      <c r="J81" s="34">
        <f t="shared" si="7"/>
        <v>7498.05</v>
      </c>
      <c r="K81" s="35">
        <f t="shared" si="8"/>
        <v>22500</v>
      </c>
      <c r="L81" s="34">
        <f t="shared" si="9"/>
        <v>29998.05</v>
      </c>
      <c r="M81" s="36"/>
    </row>
    <row r="82" s="2" customFormat="1" ht="24.75" customHeight="1" spans="1:13">
      <c r="A82" s="22">
        <v>77</v>
      </c>
      <c r="B82" s="22" t="s">
        <v>17</v>
      </c>
      <c r="C82" s="23" t="s">
        <v>94</v>
      </c>
      <c r="D82" s="24">
        <v>6</v>
      </c>
      <c r="E82" s="25">
        <f t="shared" si="5"/>
        <v>1112</v>
      </c>
      <c r="F82" s="26">
        <v>0</v>
      </c>
      <c r="G82" s="25">
        <v>1112</v>
      </c>
      <c r="H82" s="26">
        <v>1.5</v>
      </c>
      <c r="I82" s="34">
        <f t="shared" si="6"/>
        <v>0</v>
      </c>
      <c r="J82" s="34">
        <f t="shared" si="7"/>
        <v>2880.08</v>
      </c>
      <c r="K82" s="35">
        <f t="shared" si="8"/>
        <v>27000</v>
      </c>
      <c r="L82" s="34">
        <f t="shared" si="9"/>
        <v>29880.08</v>
      </c>
      <c r="M82" s="36"/>
    </row>
    <row r="83" s="2" customFormat="1" ht="24.75" customHeight="1" spans="1:13">
      <c r="A83" s="22">
        <v>78</v>
      </c>
      <c r="B83" s="22" t="s">
        <v>17</v>
      </c>
      <c r="C83" s="23" t="s">
        <v>95</v>
      </c>
      <c r="D83" s="24">
        <v>6</v>
      </c>
      <c r="E83" s="25">
        <f t="shared" si="5"/>
        <v>1112</v>
      </c>
      <c r="F83" s="26">
        <v>0</v>
      </c>
      <c r="G83" s="25">
        <v>1112</v>
      </c>
      <c r="H83" s="26">
        <v>2.5</v>
      </c>
      <c r="I83" s="34">
        <f t="shared" si="6"/>
        <v>0</v>
      </c>
      <c r="J83" s="34">
        <f t="shared" si="7"/>
        <v>2880.08</v>
      </c>
      <c r="K83" s="35">
        <f t="shared" si="8"/>
        <v>27000</v>
      </c>
      <c r="L83" s="34">
        <f t="shared" si="9"/>
        <v>29880.08</v>
      </c>
      <c r="M83" s="36"/>
    </row>
    <row r="84" s="2" customFormat="1" ht="24.75" customHeight="1" spans="1:13">
      <c r="A84" s="22">
        <v>79</v>
      </c>
      <c r="B84" s="22" t="s">
        <v>17</v>
      </c>
      <c r="C84" s="23" t="s">
        <v>96</v>
      </c>
      <c r="D84" s="24">
        <v>3</v>
      </c>
      <c r="E84" s="25">
        <f t="shared" si="5"/>
        <v>734</v>
      </c>
      <c r="F84" s="26">
        <v>0</v>
      </c>
      <c r="G84" s="25">
        <v>734</v>
      </c>
      <c r="H84" s="26">
        <v>2</v>
      </c>
      <c r="I84" s="34">
        <f t="shared" si="6"/>
        <v>0</v>
      </c>
      <c r="J84" s="34">
        <f t="shared" si="7"/>
        <v>1901.06</v>
      </c>
      <c r="K84" s="35">
        <f t="shared" si="8"/>
        <v>13500</v>
      </c>
      <c r="L84" s="34">
        <f t="shared" si="9"/>
        <v>15401.06</v>
      </c>
      <c r="M84" s="36"/>
    </row>
    <row r="85" s="2" customFormat="1" ht="24.75" customHeight="1" spans="1:13">
      <c r="A85" s="22">
        <v>80</v>
      </c>
      <c r="B85" s="22" t="s">
        <v>17</v>
      </c>
      <c r="C85" s="23" t="s">
        <v>97</v>
      </c>
      <c r="D85" s="24">
        <v>5</v>
      </c>
      <c r="E85" s="25">
        <f t="shared" si="5"/>
        <v>734</v>
      </c>
      <c r="F85" s="26">
        <v>0</v>
      </c>
      <c r="G85" s="25">
        <v>734</v>
      </c>
      <c r="H85" s="26">
        <v>2</v>
      </c>
      <c r="I85" s="34">
        <f t="shared" si="6"/>
        <v>0</v>
      </c>
      <c r="J85" s="34">
        <f t="shared" si="7"/>
        <v>1901.06</v>
      </c>
      <c r="K85" s="35">
        <f t="shared" si="8"/>
        <v>22500</v>
      </c>
      <c r="L85" s="34">
        <f t="shared" si="9"/>
        <v>24401.06</v>
      </c>
      <c r="M85" s="36"/>
    </row>
    <row r="86" s="2" customFormat="1" ht="24.75" customHeight="1" spans="1:13">
      <c r="A86" s="22">
        <v>81</v>
      </c>
      <c r="B86" s="22" t="s">
        <v>17</v>
      </c>
      <c r="C86" s="23" t="s">
        <v>98</v>
      </c>
      <c r="D86" s="24">
        <v>6</v>
      </c>
      <c r="E86" s="25">
        <f t="shared" si="5"/>
        <v>734</v>
      </c>
      <c r="F86" s="26">
        <v>0</v>
      </c>
      <c r="G86" s="25">
        <v>734</v>
      </c>
      <c r="H86" s="26">
        <v>2</v>
      </c>
      <c r="I86" s="34">
        <f t="shared" si="6"/>
        <v>0</v>
      </c>
      <c r="J86" s="34">
        <f t="shared" si="7"/>
        <v>1901.06</v>
      </c>
      <c r="K86" s="35">
        <f t="shared" si="8"/>
        <v>27000</v>
      </c>
      <c r="L86" s="34">
        <f t="shared" si="9"/>
        <v>28901.06</v>
      </c>
      <c r="M86" s="36"/>
    </row>
    <row r="87" s="2" customFormat="1" ht="24.75" customHeight="1" spans="1:13">
      <c r="A87" s="22">
        <v>82</v>
      </c>
      <c r="B87" s="22" t="s">
        <v>17</v>
      </c>
      <c r="C87" s="23" t="s">
        <v>99</v>
      </c>
      <c r="D87" s="24">
        <v>6</v>
      </c>
      <c r="E87" s="25">
        <f t="shared" si="5"/>
        <v>1442</v>
      </c>
      <c r="F87" s="26">
        <v>0</v>
      </c>
      <c r="G87" s="25">
        <v>1442</v>
      </c>
      <c r="H87" s="26">
        <v>3</v>
      </c>
      <c r="I87" s="34">
        <f t="shared" si="6"/>
        <v>0</v>
      </c>
      <c r="J87" s="34">
        <f t="shared" si="7"/>
        <v>3734.78</v>
      </c>
      <c r="K87" s="35">
        <f t="shared" si="8"/>
        <v>27000</v>
      </c>
      <c r="L87" s="34">
        <f t="shared" si="9"/>
        <v>30734.78</v>
      </c>
      <c r="M87" s="36"/>
    </row>
    <row r="88" s="2" customFormat="1" ht="24.75" customHeight="1" spans="1:13">
      <c r="A88" s="22">
        <v>83</v>
      </c>
      <c r="B88" s="22" t="s">
        <v>17</v>
      </c>
      <c r="C88" s="23" t="s">
        <v>100</v>
      </c>
      <c r="D88" s="24">
        <v>2</v>
      </c>
      <c r="E88" s="25">
        <f t="shared" si="5"/>
        <v>0</v>
      </c>
      <c r="F88" s="26">
        <v>0</v>
      </c>
      <c r="G88" s="25">
        <v>0</v>
      </c>
      <c r="H88" s="26">
        <v>4</v>
      </c>
      <c r="I88" s="34">
        <f t="shared" si="6"/>
        <v>0</v>
      </c>
      <c r="J88" s="34">
        <f t="shared" si="7"/>
        <v>0</v>
      </c>
      <c r="K88" s="35">
        <f t="shared" si="8"/>
        <v>9000</v>
      </c>
      <c r="L88" s="34">
        <f t="shared" si="9"/>
        <v>9000</v>
      </c>
      <c r="M88" s="37"/>
    </row>
    <row r="89" s="2" customFormat="1" ht="24.75" customHeight="1" spans="1:13">
      <c r="A89" s="22">
        <v>84</v>
      </c>
      <c r="B89" s="22" t="s">
        <v>17</v>
      </c>
      <c r="C89" s="23" t="s">
        <v>101</v>
      </c>
      <c r="D89" s="24">
        <v>4</v>
      </c>
      <c r="E89" s="25">
        <f t="shared" si="5"/>
        <v>1040</v>
      </c>
      <c r="F89" s="26">
        <v>0</v>
      </c>
      <c r="G89" s="25">
        <v>1040</v>
      </c>
      <c r="H89" s="26">
        <v>0</v>
      </c>
      <c r="I89" s="34">
        <f t="shared" si="6"/>
        <v>0</v>
      </c>
      <c r="J89" s="34">
        <f t="shared" si="7"/>
        <v>2693.6</v>
      </c>
      <c r="K89" s="35">
        <f t="shared" si="8"/>
        <v>18000</v>
      </c>
      <c r="L89" s="34">
        <f t="shared" si="9"/>
        <v>20693.6</v>
      </c>
      <c r="M89" s="36"/>
    </row>
    <row r="90" s="2" customFormat="1" ht="24.75" customHeight="1" spans="1:13">
      <c r="A90" s="22">
        <v>85</v>
      </c>
      <c r="B90" s="22" t="s">
        <v>17</v>
      </c>
      <c r="C90" s="23" t="s">
        <v>102</v>
      </c>
      <c r="D90" s="24">
        <v>3</v>
      </c>
      <c r="E90" s="25">
        <f t="shared" si="5"/>
        <v>1040</v>
      </c>
      <c r="F90" s="26">
        <v>0</v>
      </c>
      <c r="G90" s="25">
        <v>1040</v>
      </c>
      <c r="H90" s="26">
        <v>0</v>
      </c>
      <c r="I90" s="34">
        <f t="shared" si="6"/>
        <v>0</v>
      </c>
      <c r="J90" s="34">
        <f t="shared" si="7"/>
        <v>2693.6</v>
      </c>
      <c r="K90" s="35">
        <f t="shared" si="8"/>
        <v>13500</v>
      </c>
      <c r="L90" s="34">
        <f t="shared" si="9"/>
        <v>16193.6</v>
      </c>
      <c r="M90" s="36"/>
    </row>
    <row r="91" s="2" customFormat="1" ht="24.75" customHeight="1" spans="1:13">
      <c r="A91" s="22">
        <v>86</v>
      </c>
      <c r="B91" s="22" t="s">
        <v>17</v>
      </c>
      <c r="C91" s="23" t="s">
        <v>103</v>
      </c>
      <c r="D91" s="24">
        <v>9</v>
      </c>
      <c r="E91" s="25">
        <f t="shared" si="5"/>
        <v>2611</v>
      </c>
      <c r="F91" s="26">
        <v>0</v>
      </c>
      <c r="G91" s="25">
        <v>2611</v>
      </c>
      <c r="H91" s="26">
        <v>6</v>
      </c>
      <c r="I91" s="34">
        <f t="shared" si="6"/>
        <v>0</v>
      </c>
      <c r="J91" s="34">
        <f t="shared" si="7"/>
        <v>6762.49</v>
      </c>
      <c r="K91" s="35">
        <f t="shared" si="8"/>
        <v>40500</v>
      </c>
      <c r="L91" s="34">
        <f t="shared" si="9"/>
        <v>47262.49</v>
      </c>
      <c r="M91" s="36"/>
    </row>
    <row r="92" s="2" customFormat="1" ht="24.75" customHeight="1" spans="1:13">
      <c r="A92" s="22">
        <v>87</v>
      </c>
      <c r="B92" s="22" t="s">
        <v>17</v>
      </c>
      <c r="C92" s="23" t="s">
        <v>104</v>
      </c>
      <c r="D92" s="24">
        <v>3</v>
      </c>
      <c r="E92" s="25">
        <f t="shared" si="5"/>
        <v>2210</v>
      </c>
      <c r="F92" s="26">
        <v>0</v>
      </c>
      <c r="G92" s="25">
        <v>2210</v>
      </c>
      <c r="H92" s="26">
        <v>3</v>
      </c>
      <c r="I92" s="34">
        <f t="shared" si="6"/>
        <v>0</v>
      </c>
      <c r="J92" s="34">
        <f t="shared" si="7"/>
        <v>5723.9</v>
      </c>
      <c r="K92" s="35">
        <f t="shared" si="8"/>
        <v>13500</v>
      </c>
      <c r="L92" s="34">
        <f t="shared" si="9"/>
        <v>19223.9</v>
      </c>
      <c r="M92" s="36" t="s">
        <v>105</v>
      </c>
    </row>
    <row r="93" s="2" customFormat="1" ht="24.75" customHeight="1" spans="1:13">
      <c r="A93" s="22">
        <v>88</v>
      </c>
      <c r="B93" s="22" t="s">
        <v>17</v>
      </c>
      <c r="C93" s="23" t="s">
        <v>106</v>
      </c>
      <c r="D93" s="24">
        <v>3</v>
      </c>
      <c r="E93" s="25">
        <f t="shared" si="5"/>
        <v>2209</v>
      </c>
      <c r="F93" s="26">
        <v>0</v>
      </c>
      <c r="G93" s="25">
        <v>2209</v>
      </c>
      <c r="H93" s="26">
        <v>3</v>
      </c>
      <c r="I93" s="34">
        <f t="shared" si="6"/>
        <v>0</v>
      </c>
      <c r="J93" s="34">
        <f t="shared" si="7"/>
        <v>5721.31</v>
      </c>
      <c r="K93" s="35">
        <f t="shared" si="8"/>
        <v>13500</v>
      </c>
      <c r="L93" s="34">
        <f t="shared" si="9"/>
        <v>19221.31</v>
      </c>
      <c r="M93" s="36"/>
    </row>
    <row r="94" s="2" customFormat="1" ht="24.75" customHeight="1" spans="1:13">
      <c r="A94" s="22">
        <v>89</v>
      </c>
      <c r="B94" s="22" t="s">
        <v>17</v>
      </c>
      <c r="C94" s="23" t="s">
        <v>107</v>
      </c>
      <c r="D94" s="24">
        <v>6</v>
      </c>
      <c r="E94" s="25">
        <f t="shared" si="5"/>
        <v>2380</v>
      </c>
      <c r="F94" s="26">
        <v>0</v>
      </c>
      <c r="G94" s="25">
        <v>2380</v>
      </c>
      <c r="H94" s="26">
        <v>5</v>
      </c>
      <c r="I94" s="34">
        <f t="shared" si="6"/>
        <v>0</v>
      </c>
      <c r="J94" s="34">
        <f t="shared" si="7"/>
        <v>6164.2</v>
      </c>
      <c r="K94" s="35">
        <f t="shared" si="8"/>
        <v>27000</v>
      </c>
      <c r="L94" s="34">
        <f t="shared" si="9"/>
        <v>33164.2</v>
      </c>
      <c r="M94" s="36"/>
    </row>
    <row r="95" s="2" customFormat="1" ht="24.75" customHeight="1" spans="1:13">
      <c r="A95" s="22">
        <v>90</v>
      </c>
      <c r="B95" s="22" t="s">
        <v>17</v>
      </c>
      <c r="C95" s="23" t="s">
        <v>108</v>
      </c>
      <c r="D95" s="24">
        <v>6</v>
      </c>
      <c r="E95" s="25">
        <f t="shared" si="5"/>
        <v>5358</v>
      </c>
      <c r="F95" s="26">
        <v>0</v>
      </c>
      <c r="G95" s="25">
        <v>5358</v>
      </c>
      <c r="H95" s="26">
        <v>5.5</v>
      </c>
      <c r="I95" s="34">
        <f t="shared" si="6"/>
        <v>0</v>
      </c>
      <c r="J95" s="34">
        <f t="shared" si="7"/>
        <v>13877.22</v>
      </c>
      <c r="K95" s="35">
        <f t="shared" si="8"/>
        <v>27000</v>
      </c>
      <c r="L95" s="34">
        <f t="shared" si="9"/>
        <v>40877.22</v>
      </c>
      <c r="M95" s="36"/>
    </row>
    <row r="96" s="2" customFormat="1" ht="24.75" customHeight="1" spans="1:13">
      <c r="A96" s="22">
        <v>91</v>
      </c>
      <c r="B96" s="22" t="s">
        <v>17</v>
      </c>
      <c r="C96" s="23" t="s">
        <v>109</v>
      </c>
      <c r="D96" s="24">
        <v>6</v>
      </c>
      <c r="E96" s="25">
        <f t="shared" si="5"/>
        <v>1922</v>
      </c>
      <c r="F96" s="26">
        <v>0</v>
      </c>
      <c r="G96" s="25">
        <v>1922</v>
      </c>
      <c r="H96" s="26">
        <v>2.5</v>
      </c>
      <c r="I96" s="34">
        <f t="shared" si="6"/>
        <v>0</v>
      </c>
      <c r="J96" s="34">
        <f t="shared" si="7"/>
        <v>4977.98</v>
      </c>
      <c r="K96" s="35">
        <f t="shared" si="8"/>
        <v>27000</v>
      </c>
      <c r="L96" s="34">
        <f t="shared" si="9"/>
        <v>31977.98</v>
      </c>
      <c r="M96" s="36"/>
    </row>
    <row r="97" s="2" customFormat="1" ht="24.75" customHeight="1" spans="1:13">
      <c r="A97" s="22">
        <v>92</v>
      </c>
      <c r="B97" s="22" t="s">
        <v>17</v>
      </c>
      <c r="C97" s="23" t="s">
        <v>110</v>
      </c>
      <c r="D97" s="24">
        <v>2</v>
      </c>
      <c r="E97" s="25">
        <f t="shared" si="5"/>
        <v>2258</v>
      </c>
      <c r="F97" s="26">
        <v>0</v>
      </c>
      <c r="G97" s="25">
        <v>2258</v>
      </c>
      <c r="H97" s="26">
        <v>2</v>
      </c>
      <c r="I97" s="34">
        <f t="shared" si="6"/>
        <v>0</v>
      </c>
      <c r="J97" s="34">
        <f t="shared" si="7"/>
        <v>5848.22</v>
      </c>
      <c r="K97" s="35">
        <f t="shared" si="8"/>
        <v>9000</v>
      </c>
      <c r="L97" s="34">
        <f t="shared" si="9"/>
        <v>14848.22</v>
      </c>
      <c r="M97" s="36"/>
    </row>
    <row r="98" s="2" customFormat="1" ht="24.75" customHeight="1" spans="1:13">
      <c r="A98" s="22">
        <v>93</v>
      </c>
      <c r="B98" s="22" t="s">
        <v>17</v>
      </c>
      <c r="C98" s="23" t="s">
        <v>111</v>
      </c>
      <c r="D98" s="24">
        <v>7</v>
      </c>
      <c r="E98" s="25">
        <f t="shared" si="5"/>
        <v>2977</v>
      </c>
      <c r="F98" s="26">
        <v>0</v>
      </c>
      <c r="G98" s="25">
        <v>2977</v>
      </c>
      <c r="H98" s="26">
        <v>6</v>
      </c>
      <c r="I98" s="34">
        <f t="shared" si="6"/>
        <v>0</v>
      </c>
      <c r="J98" s="34">
        <f t="shared" si="7"/>
        <v>7710.43</v>
      </c>
      <c r="K98" s="35">
        <f t="shared" si="8"/>
        <v>31500</v>
      </c>
      <c r="L98" s="34">
        <f t="shared" si="9"/>
        <v>39210.43</v>
      </c>
      <c r="M98" s="36"/>
    </row>
    <row r="99" s="2" customFormat="1" ht="24.75" customHeight="1" spans="1:13">
      <c r="A99" s="22">
        <v>94</v>
      </c>
      <c r="B99" s="22" t="s">
        <v>17</v>
      </c>
      <c r="C99" s="23" t="s">
        <v>112</v>
      </c>
      <c r="D99" s="24">
        <v>1</v>
      </c>
      <c r="E99" s="25">
        <f t="shared" si="5"/>
        <v>0</v>
      </c>
      <c r="F99" s="26">
        <v>0</v>
      </c>
      <c r="G99" s="25">
        <v>0</v>
      </c>
      <c r="H99" s="26">
        <v>1</v>
      </c>
      <c r="I99" s="34">
        <f t="shared" si="6"/>
        <v>0</v>
      </c>
      <c r="J99" s="34">
        <f t="shared" si="7"/>
        <v>0</v>
      </c>
      <c r="K99" s="35">
        <f t="shared" si="8"/>
        <v>4500</v>
      </c>
      <c r="L99" s="34">
        <f t="shared" si="9"/>
        <v>4500</v>
      </c>
      <c r="M99" s="37"/>
    </row>
    <row r="100" s="2" customFormat="1" ht="24.75" customHeight="1" spans="1:13">
      <c r="A100" s="22">
        <v>95</v>
      </c>
      <c r="B100" s="22" t="s">
        <v>17</v>
      </c>
      <c r="C100" s="23" t="s">
        <v>113</v>
      </c>
      <c r="D100" s="24">
        <v>4</v>
      </c>
      <c r="E100" s="25">
        <f t="shared" si="5"/>
        <v>1031</v>
      </c>
      <c r="F100" s="26">
        <v>0</v>
      </c>
      <c r="G100" s="25">
        <v>1031</v>
      </c>
      <c r="H100" s="26">
        <v>1</v>
      </c>
      <c r="I100" s="34">
        <f t="shared" si="6"/>
        <v>0</v>
      </c>
      <c r="J100" s="34">
        <f t="shared" si="7"/>
        <v>2670.29</v>
      </c>
      <c r="K100" s="35">
        <f t="shared" si="8"/>
        <v>18000</v>
      </c>
      <c r="L100" s="34">
        <f t="shared" si="9"/>
        <v>20670.29</v>
      </c>
      <c r="M100" s="36"/>
    </row>
    <row r="101" s="2" customFormat="1" ht="24.75" customHeight="1" spans="1:13">
      <c r="A101" s="22">
        <v>96</v>
      </c>
      <c r="B101" s="22" t="s">
        <v>17</v>
      </c>
      <c r="C101" s="23" t="s">
        <v>114</v>
      </c>
      <c r="D101" s="24">
        <v>3</v>
      </c>
      <c r="E101" s="25">
        <f t="shared" si="5"/>
        <v>1031</v>
      </c>
      <c r="F101" s="26">
        <v>0</v>
      </c>
      <c r="G101" s="25">
        <v>1031</v>
      </c>
      <c r="H101" s="26">
        <v>1</v>
      </c>
      <c r="I101" s="34">
        <f t="shared" si="6"/>
        <v>0</v>
      </c>
      <c r="J101" s="34">
        <f t="shared" si="7"/>
        <v>2670.29</v>
      </c>
      <c r="K101" s="35">
        <f t="shared" si="8"/>
        <v>13500</v>
      </c>
      <c r="L101" s="34">
        <f t="shared" si="9"/>
        <v>16170.29</v>
      </c>
      <c r="M101" s="36"/>
    </row>
    <row r="102" s="2" customFormat="1" ht="24.75" customHeight="1" spans="1:13">
      <c r="A102" s="22">
        <v>97</v>
      </c>
      <c r="B102" s="22" t="s">
        <v>17</v>
      </c>
      <c r="C102" s="23" t="s">
        <v>115</v>
      </c>
      <c r="D102" s="24">
        <v>4</v>
      </c>
      <c r="E102" s="25">
        <f t="shared" si="5"/>
        <v>672</v>
      </c>
      <c r="F102" s="26">
        <v>0</v>
      </c>
      <c r="G102" s="25">
        <v>672</v>
      </c>
      <c r="H102" s="26">
        <v>0</v>
      </c>
      <c r="I102" s="34">
        <f t="shared" si="6"/>
        <v>0</v>
      </c>
      <c r="J102" s="34">
        <f t="shared" si="7"/>
        <v>1740.48</v>
      </c>
      <c r="K102" s="35">
        <f t="shared" si="8"/>
        <v>18000</v>
      </c>
      <c r="L102" s="34">
        <f t="shared" si="9"/>
        <v>19740.48</v>
      </c>
      <c r="M102" s="36"/>
    </row>
    <row r="103" s="2" customFormat="1" ht="24.75" customHeight="1" spans="1:13">
      <c r="A103" s="22">
        <v>98</v>
      </c>
      <c r="B103" s="22" t="s">
        <v>17</v>
      </c>
      <c r="C103" s="23" t="s">
        <v>116</v>
      </c>
      <c r="D103" s="24">
        <v>1</v>
      </c>
      <c r="E103" s="25">
        <f t="shared" si="5"/>
        <v>2276</v>
      </c>
      <c r="F103" s="26">
        <v>0</v>
      </c>
      <c r="G103" s="25">
        <v>2276</v>
      </c>
      <c r="H103" s="26">
        <v>3</v>
      </c>
      <c r="I103" s="34">
        <f t="shared" si="6"/>
        <v>0</v>
      </c>
      <c r="J103" s="34">
        <f t="shared" si="7"/>
        <v>5894.84</v>
      </c>
      <c r="K103" s="35">
        <f t="shared" si="8"/>
        <v>4500</v>
      </c>
      <c r="L103" s="34">
        <f t="shared" si="9"/>
        <v>10394.84</v>
      </c>
      <c r="M103" s="36"/>
    </row>
    <row r="104" s="2" customFormat="1" ht="24.75" customHeight="1" spans="1:13">
      <c r="A104" s="22">
        <v>99</v>
      </c>
      <c r="B104" s="22" t="s">
        <v>17</v>
      </c>
      <c r="C104" s="23" t="s">
        <v>117</v>
      </c>
      <c r="D104" s="24">
        <v>6</v>
      </c>
      <c r="E104" s="25">
        <f t="shared" si="5"/>
        <v>0</v>
      </c>
      <c r="F104" s="26">
        <v>0</v>
      </c>
      <c r="G104" s="25">
        <v>0</v>
      </c>
      <c r="H104" s="26">
        <v>3</v>
      </c>
      <c r="I104" s="34">
        <f t="shared" si="6"/>
        <v>0</v>
      </c>
      <c r="J104" s="34">
        <f t="shared" si="7"/>
        <v>0</v>
      </c>
      <c r="K104" s="35">
        <f t="shared" si="8"/>
        <v>27000</v>
      </c>
      <c r="L104" s="34">
        <f t="shared" si="9"/>
        <v>27000</v>
      </c>
      <c r="M104" s="37"/>
    </row>
    <row r="105" s="2" customFormat="1" ht="24.75" customHeight="1" spans="1:13">
      <c r="A105" s="22">
        <v>100</v>
      </c>
      <c r="B105" s="22" t="s">
        <v>17</v>
      </c>
      <c r="C105" s="23" t="s">
        <v>118</v>
      </c>
      <c r="D105" s="24">
        <v>5</v>
      </c>
      <c r="E105" s="25">
        <f t="shared" si="5"/>
        <v>2546</v>
      </c>
      <c r="F105" s="26">
        <v>0</v>
      </c>
      <c r="G105" s="25">
        <v>2546</v>
      </c>
      <c r="H105" s="26">
        <v>4</v>
      </c>
      <c r="I105" s="34">
        <f t="shared" si="6"/>
        <v>0</v>
      </c>
      <c r="J105" s="34">
        <f t="shared" si="7"/>
        <v>6594.14</v>
      </c>
      <c r="K105" s="35">
        <f t="shared" si="8"/>
        <v>22500</v>
      </c>
      <c r="L105" s="34">
        <f t="shared" si="9"/>
        <v>29094.14</v>
      </c>
      <c r="M105" s="36"/>
    </row>
    <row r="106" s="2" customFormat="1" ht="24.75" customHeight="1" spans="1:13">
      <c r="A106" s="22">
        <v>101</v>
      </c>
      <c r="B106" s="22" t="s">
        <v>17</v>
      </c>
      <c r="C106" s="23" t="s">
        <v>119</v>
      </c>
      <c r="D106" s="24">
        <v>7</v>
      </c>
      <c r="E106" s="25">
        <f t="shared" si="5"/>
        <v>1131</v>
      </c>
      <c r="F106" s="26">
        <v>0</v>
      </c>
      <c r="G106" s="25">
        <v>1131</v>
      </c>
      <c r="H106" s="26">
        <v>4.5</v>
      </c>
      <c r="I106" s="34">
        <f t="shared" si="6"/>
        <v>0</v>
      </c>
      <c r="J106" s="34">
        <f t="shared" si="7"/>
        <v>2929.29</v>
      </c>
      <c r="K106" s="35">
        <f t="shared" si="8"/>
        <v>31500</v>
      </c>
      <c r="L106" s="34">
        <f t="shared" si="9"/>
        <v>34429.29</v>
      </c>
      <c r="M106" s="36"/>
    </row>
    <row r="107" s="2" customFormat="1" ht="24.75" customHeight="1" spans="1:13">
      <c r="A107" s="22">
        <v>102</v>
      </c>
      <c r="B107" s="22" t="s">
        <v>17</v>
      </c>
      <c r="C107" s="23" t="s">
        <v>120</v>
      </c>
      <c r="D107" s="24">
        <v>4</v>
      </c>
      <c r="E107" s="25">
        <f t="shared" si="5"/>
        <v>1131</v>
      </c>
      <c r="F107" s="26">
        <v>0</v>
      </c>
      <c r="G107" s="25">
        <v>1131</v>
      </c>
      <c r="H107" s="26">
        <v>4.5</v>
      </c>
      <c r="I107" s="34">
        <f t="shared" si="6"/>
        <v>0</v>
      </c>
      <c r="J107" s="34">
        <f t="shared" si="7"/>
        <v>2929.29</v>
      </c>
      <c r="K107" s="35">
        <f t="shared" si="8"/>
        <v>18000</v>
      </c>
      <c r="L107" s="34">
        <f t="shared" si="9"/>
        <v>20929.29</v>
      </c>
      <c r="M107" s="36"/>
    </row>
    <row r="108" s="2" customFormat="1" ht="24.75" customHeight="1" spans="1:13">
      <c r="A108" s="22">
        <v>103</v>
      </c>
      <c r="B108" s="22" t="s">
        <v>17</v>
      </c>
      <c r="C108" s="23" t="s">
        <v>121</v>
      </c>
      <c r="D108" s="24">
        <v>3</v>
      </c>
      <c r="E108" s="25">
        <f t="shared" si="5"/>
        <v>1131</v>
      </c>
      <c r="F108" s="26">
        <v>0</v>
      </c>
      <c r="G108" s="25">
        <v>1131</v>
      </c>
      <c r="H108" s="26">
        <v>0</v>
      </c>
      <c r="I108" s="34">
        <f t="shared" si="6"/>
        <v>0</v>
      </c>
      <c r="J108" s="34">
        <f t="shared" si="7"/>
        <v>2929.29</v>
      </c>
      <c r="K108" s="35">
        <f t="shared" si="8"/>
        <v>13500</v>
      </c>
      <c r="L108" s="34">
        <f t="shared" si="9"/>
        <v>16429.29</v>
      </c>
      <c r="M108" s="36"/>
    </row>
    <row r="109" s="2" customFormat="1" ht="24.75" customHeight="1" spans="1:13">
      <c r="A109" s="22">
        <v>104</v>
      </c>
      <c r="B109" s="22" t="s">
        <v>17</v>
      </c>
      <c r="C109" s="23" t="s">
        <v>122</v>
      </c>
      <c r="D109" s="24">
        <v>7</v>
      </c>
      <c r="E109" s="25">
        <v>1667</v>
      </c>
      <c r="F109" s="26">
        <v>0</v>
      </c>
      <c r="G109" s="25">
        <v>1667</v>
      </c>
      <c r="H109" s="26">
        <v>2</v>
      </c>
      <c r="I109" s="34">
        <f t="shared" si="6"/>
        <v>0</v>
      </c>
      <c r="J109" s="34">
        <f t="shared" si="7"/>
        <v>4317.53</v>
      </c>
      <c r="K109" s="35">
        <f t="shared" si="8"/>
        <v>31500</v>
      </c>
      <c r="L109" s="34">
        <f t="shared" si="9"/>
        <v>35817.53</v>
      </c>
      <c r="M109" s="36"/>
    </row>
    <row r="110" s="2" customFormat="1" ht="24.75" customHeight="1" spans="1:13">
      <c r="A110" s="22">
        <v>105</v>
      </c>
      <c r="B110" s="22" t="s">
        <v>17</v>
      </c>
      <c r="C110" s="23" t="s">
        <v>123</v>
      </c>
      <c r="D110" s="24">
        <v>6</v>
      </c>
      <c r="E110" s="25">
        <f t="shared" ref="E110:E141" si="10">F110+G110</f>
        <v>1040</v>
      </c>
      <c r="F110" s="26">
        <v>0</v>
      </c>
      <c r="G110" s="25">
        <v>1040</v>
      </c>
      <c r="H110" s="26">
        <v>2</v>
      </c>
      <c r="I110" s="34">
        <f t="shared" si="6"/>
        <v>0</v>
      </c>
      <c r="J110" s="34">
        <f t="shared" si="7"/>
        <v>2693.6</v>
      </c>
      <c r="K110" s="35">
        <f t="shared" si="8"/>
        <v>27000</v>
      </c>
      <c r="L110" s="34">
        <f t="shared" si="9"/>
        <v>29693.6</v>
      </c>
      <c r="M110" s="36"/>
    </row>
    <row r="111" s="2" customFormat="1" ht="24.75" customHeight="1" spans="1:13">
      <c r="A111" s="22">
        <v>106</v>
      </c>
      <c r="B111" s="22" t="s">
        <v>17</v>
      </c>
      <c r="C111" s="23" t="s">
        <v>124</v>
      </c>
      <c r="D111" s="24">
        <v>4</v>
      </c>
      <c r="E111" s="25">
        <f t="shared" si="10"/>
        <v>1524</v>
      </c>
      <c r="F111" s="26">
        <v>0</v>
      </c>
      <c r="G111" s="25">
        <v>1524</v>
      </c>
      <c r="H111" s="26">
        <v>3</v>
      </c>
      <c r="I111" s="34">
        <f t="shared" si="6"/>
        <v>0</v>
      </c>
      <c r="J111" s="34">
        <f t="shared" si="7"/>
        <v>3947.16</v>
      </c>
      <c r="K111" s="35">
        <f t="shared" si="8"/>
        <v>18000</v>
      </c>
      <c r="L111" s="34">
        <f t="shared" si="9"/>
        <v>21947.16</v>
      </c>
      <c r="M111" s="36"/>
    </row>
    <row r="112" s="2" customFormat="1" ht="24.75" customHeight="1" spans="1:13">
      <c r="A112" s="22">
        <v>107</v>
      </c>
      <c r="B112" s="22" t="s">
        <v>17</v>
      </c>
      <c r="C112" s="23" t="s">
        <v>125</v>
      </c>
      <c r="D112" s="24">
        <v>2</v>
      </c>
      <c r="E112" s="25">
        <f t="shared" si="10"/>
        <v>2829</v>
      </c>
      <c r="F112" s="26">
        <v>0</v>
      </c>
      <c r="G112" s="25">
        <v>2829</v>
      </c>
      <c r="H112" s="26">
        <v>4</v>
      </c>
      <c r="I112" s="34">
        <f t="shared" si="6"/>
        <v>0</v>
      </c>
      <c r="J112" s="34">
        <f t="shared" si="7"/>
        <v>7327.11</v>
      </c>
      <c r="K112" s="35">
        <f t="shared" si="8"/>
        <v>9000</v>
      </c>
      <c r="L112" s="34">
        <f t="shared" si="9"/>
        <v>16327.11</v>
      </c>
      <c r="M112" s="36"/>
    </row>
    <row r="113" s="2" customFormat="1" ht="24.75" customHeight="1" spans="1:13">
      <c r="A113" s="22">
        <v>108</v>
      </c>
      <c r="B113" s="22" t="s">
        <v>17</v>
      </c>
      <c r="C113" s="23" t="s">
        <v>126</v>
      </c>
      <c r="D113" s="24">
        <v>4</v>
      </c>
      <c r="E113" s="25">
        <f t="shared" si="10"/>
        <v>0</v>
      </c>
      <c r="F113" s="26">
        <v>0</v>
      </c>
      <c r="G113" s="25">
        <v>0</v>
      </c>
      <c r="H113" s="26">
        <v>2</v>
      </c>
      <c r="I113" s="34">
        <f t="shared" si="6"/>
        <v>0</v>
      </c>
      <c r="J113" s="34">
        <f t="shared" si="7"/>
        <v>0</v>
      </c>
      <c r="K113" s="35">
        <f t="shared" si="8"/>
        <v>18000</v>
      </c>
      <c r="L113" s="34">
        <f t="shared" si="9"/>
        <v>18000</v>
      </c>
      <c r="M113" s="37"/>
    </row>
    <row r="114" s="2" customFormat="1" ht="24.75" customHeight="1" spans="1:13">
      <c r="A114" s="22">
        <v>109</v>
      </c>
      <c r="B114" s="22" t="s">
        <v>17</v>
      </c>
      <c r="C114" s="23" t="s">
        <v>127</v>
      </c>
      <c r="D114" s="24">
        <v>7</v>
      </c>
      <c r="E114" s="25">
        <f t="shared" si="10"/>
        <v>4524</v>
      </c>
      <c r="F114" s="26">
        <v>0</v>
      </c>
      <c r="G114" s="25">
        <v>4524</v>
      </c>
      <c r="H114" s="26">
        <v>9</v>
      </c>
      <c r="I114" s="34">
        <f t="shared" si="6"/>
        <v>0</v>
      </c>
      <c r="J114" s="34">
        <f t="shared" si="7"/>
        <v>11717.16</v>
      </c>
      <c r="K114" s="35">
        <f t="shared" si="8"/>
        <v>31500</v>
      </c>
      <c r="L114" s="34">
        <f t="shared" si="9"/>
        <v>43217.16</v>
      </c>
      <c r="M114" s="36"/>
    </row>
    <row r="115" s="2" customFormat="1" ht="24.75" customHeight="1" spans="1:13">
      <c r="A115" s="22">
        <v>110</v>
      </c>
      <c r="B115" s="22" t="s">
        <v>17</v>
      </c>
      <c r="C115" s="23" t="s">
        <v>128</v>
      </c>
      <c r="D115" s="24">
        <v>3</v>
      </c>
      <c r="E115" s="25">
        <f t="shared" si="10"/>
        <v>1912</v>
      </c>
      <c r="F115" s="26">
        <v>0</v>
      </c>
      <c r="G115" s="25">
        <v>1912</v>
      </c>
      <c r="H115" s="26">
        <v>0</v>
      </c>
      <c r="I115" s="34">
        <f t="shared" si="6"/>
        <v>0</v>
      </c>
      <c r="J115" s="34">
        <f t="shared" si="7"/>
        <v>4952.08</v>
      </c>
      <c r="K115" s="35">
        <f t="shared" si="8"/>
        <v>13500</v>
      </c>
      <c r="L115" s="34">
        <f t="shared" si="9"/>
        <v>18452.08</v>
      </c>
      <c r="M115" s="36"/>
    </row>
    <row r="116" s="2" customFormat="1" ht="24.75" customHeight="1" spans="1:13">
      <c r="A116" s="22">
        <v>111</v>
      </c>
      <c r="B116" s="22" t="s">
        <v>17</v>
      </c>
      <c r="C116" s="23" t="s">
        <v>129</v>
      </c>
      <c r="D116" s="24">
        <v>4</v>
      </c>
      <c r="E116" s="25">
        <f t="shared" si="10"/>
        <v>2053</v>
      </c>
      <c r="F116" s="26">
        <v>0</v>
      </c>
      <c r="G116" s="25">
        <v>2053</v>
      </c>
      <c r="H116" s="26">
        <v>3</v>
      </c>
      <c r="I116" s="34">
        <f t="shared" si="6"/>
        <v>0</v>
      </c>
      <c r="J116" s="34">
        <f t="shared" si="7"/>
        <v>5317.27</v>
      </c>
      <c r="K116" s="35">
        <f t="shared" si="8"/>
        <v>18000</v>
      </c>
      <c r="L116" s="34">
        <f t="shared" si="9"/>
        <v>23317.27</v>
      </c>
      <c r="M116" s="36"/>
    </row>
    <row r="117" s="2" customFormat="1" ht="24.75" customHeight="1" spans="1:13">
      <c r="A117" s="22">
        <v>112</v>
      </c>
      <c r="B117" s="22" t="s">
        <v>17</v>
      </c>
      <c r="C117" s="23" t="s">
        <v>130</v>
      </c>
      <c r="D117" s="24">
        <v>6</v>
      </c>
      <c r="E117" s="25">
        <f t="shared" si="10"/>
        <v>1717</v>
      </c>
      <c r="F117" s="26">
        <v>0</v>
      </c>
      <c r="G117" s="25">
        <v>1717</v>
      </c>
      <c r="H117" s="26">
        <v>3</v>
      </c>
      <c r="I117" s="34">
        <f t="shared" si="6"/>
        <v>0</v>
      </c>
      <c r="J117" s="34">
        <f t="shared" si="7"/>
        <v>4447.03</v>
      </c>
      <c r="K117" s="35">
        <f t="shared" si="8"/>
        <v>27000</v>
      </c>
      <c r="L117" s="34">
        <f t="shared" si="9"/>
        <v>31447.03</v>
      </c>
      <c r="M117" s="36"/>
    </row>
    <row r="118" s="2" customFormat="1" ht="24.75" customHeight="1" spans="1:13">
      <c r="A118" s="22">
        <v>113</v>
      </c>
      <c r="B118" s="22" t="s">
        <v>17</v>
      </c>
      <c r="C118" s="23" t="s">
        <v>131</v>
      </c>
      <c r="D118" s="24">
        <v>5</v>
      </c>
      <c r="E118" s="25">
        <f t="shared" si="10"/>
        <v>2270</v>
      </c>
      <c r="F118" s="26">
        <v>0</v>
      </c>
      <c r="G118" s="25">
        <v>2270</v>
      </c>
      <c r="H118" s="26">
        <v>5</v>
      </c>
      <c r="I118" s="34">
        <f t="shared" si="6"/>
        <v>0</v>
      </c>
      <c r="J118" s="34">
        <f t="shared" si="7"/>
        <v>5879.3</v>
      </c>
      <c r="K118" s="35">
        <f>D118*4500-(375*10)</f>
        <v>18750</v>
      </c>
      <c r="L118" s="34">
        <f t="shared" si="9"/>
        <v>24629.3</v>
      </c>
      <c r="M118" s="38" t="s">
        <v>132</v>
      </c>
    </row>
    <row r="119" s="2" customFormat="1" ht="24.75" customHeight="1" spans="1:13">
      <c r="A119" s="22">
        <v>114</v>
      </c>
      <c r="B119" s="22" t="s">
        <v>17</v>
      </c>
      <c r="C119" s="23" t="s">
        <v>133</v>
      </c>
      <c r="D119" s="24">
        <v>3</v>
      </c>
      <c r="E119" s="25">
        <f t="shared" si="10"/>
        <v>1500</v>
      </c>
      <c r="F119" s="26">
        <v>0</v>
      </c>
      <c r="G119" s="25">
        <v>1500</v>
      </c>
      <c r="H119" s="26">
        <v>0</v>
      </c>
      <c r="I119" s="34">
        <f t="shared" si="6"/>
        <v>0</v>
      </c>
      <c r="J119" s="34">
        <f t="shared" si="7"/>
        <v>3885</v>
      </c>
      <c r="K119" s="35">
        <f t="shared" ref="K119:K134" si="11">D119*4500</f>
        <v>13500</v>
      </c>
      <c r="L119" s="34">
        <f t="shared" si="9"/>
        <v>17385</v>
      </c>
      <c r="M119" s="36"/>
    </row>
    <row r="120" s="2" customFormat="1" ht="24.75" customHeight="1" spans="1:13">
      <c r="A120" s="22">
        <v>115</v>
      </c>
      <c r="B120" s="22" t="s">
        <v>17</v>
      </c>
      <c r="C120" s="23" t="s">
        <v>134</v>
      </c>
      <c r="D120" s="24">
        <v>4</v>
      </c>
      <c r="E120" s="25">
        <f t="shared" si="10"/>
        <v>0</v>
      </c>
      <c r="F120" s="26">
        <v>0</v>
      </c>
      <c r="G120" s="25">
        <v>0</v>
      </c>
      <c r="H120" s="26">
        <v>2</v>
      </c>
      <c r="I120" s="34">
        <f t="shared" si="6"/>
        <v>0</v>
      </c>
      <c r="J120" s="34">
        <f t="shared" si="7"/>
        <v>0</v>
      </c>
      <c r="K120" s="35">
        <f t="shared" si="11"/>
        <v>18000</v>
      </c>
      <c r="L120" s="34">
        <f t="shared" si="9"/>
        <v>18000</v>
      </c>
      <c r="M120" s="37"/>
    </row>
    <row r="121" s="2" customFormat="1" ht="24.75" customHeight="1" spans="1:13">
      <c r="A121" s="22">
        <v>116</v>
      </c>
      <c r="B121" s="22" t="s">
        <v>17</v>
      </c>
      <c r="C121" s="23" t="s">
        <v>135</v>
      </c>
      <c r="D121" s="24">
        <v>5</v>
      </c>
      <c r="E121" s="25">
        <f t="shared" si="10"/>
        <v>2380</v>
      </c>
      <c r="F121" s="26">
        <v>0</v>
      </c>
      <c r="G121" s="25">
        <v>2380</v>
      </c>
      <c r="H121" s="26">
        <v>1</v>
      </c>
      <c r="I121" s="34">
        <f t="shared" si="6"/>
        <v>0</v>
      </c>
      <c r="J121" s="34">
        <f t="shared" si="7"/>
        <v>6164.2</v>
      </c>
      <c r="K121" s="35">
        <f t="shared" si="11"/>
        <v>22500</v>
      </c>
      <c r="L121" s="34">
        <f t="shared" si="9"/>
        <v>28664.2</v>
      </c>
      <c r="M121" s="36"/>
    </row>
    <row r="122" s="2" customFormat="1" ht="24.75" customHeight="1" spans="1:13">
      <c r="A122" s="22">
        <v>117</v>
      </c>
      <c r="B122" s="22" t="s">
        <v>17</v>
      </c>
      <c r="C122" s="23" t="s">
        <v>136</v>
      </c>
      <c r="D122" s="24">
        <v>4</v>
      </c>
      <c r="E122" s="25">
        <f t="shared" si="10"/>
        <v>1008</v>
      </c>
      <c r="F122" s="26">
        <v>0</v>
      </c>
      <c r="G122" s="25">
        <v>1008</v>
      </c>
      <c r="H122" s="26">
        <v>2</v>
      </c>
      <c r="I122" s="34">
        <f t="shared" si="6"/>
        <v>0</v>
      </c>
      <c r="J122" s="34">
        <f t="shared" si="7"/>
        <v>2610.72</v>
      </c>
      <c r="K122" s="35">
        <f t="shared" si="11"/>
        <v>18000</v>
      </c>
      <c r="L122" s="34">
        <f t="shared" si="9"/>
        <v>20610.72</v>
      </c>
      <c r="M122" s="36"/>
    </row>
    <row r="123" s="2" customFormat="1" ht="24.75" customHeight="1" spans="1:13">
      <c r="A123" s="22">
        <v>118</v>
      </c>
      <c r="B123" s="22" t="s">
        <v>17</v>
      </c>
      <c r="C123" s="23" t="s">
        <v>137</v>
      </c>
      <c r="D123" s="24">
        <v>6</v>
      </c>
      <c r="E123" s="25">
        <f t="shared" si="10"/>
        <v>801</v>
      </c>
      <c r="F123" s="26">
        <v>0</v>
      </c>
      <c r="G123" s="25">
        <v>801</v>
      </c>
      <c r="H123" s="26">
        <v>2</v>
      </c>
      <c r="I123" s="34">
        <f t="shared" si="6"/>
        <v>0</v>
      </c>
      <c r="J123" s="34">
        <f t="shared" si="7"/>
        <v>2074.59</v>
      </c>
      <c r="K123" s="35">
        <f t="shared" si="11"/>
        <v>27000</v>
      </c>
      <c r="L123" s="34">
        <f t="shared" si="9"/>
        <v>29074.59</v>
      </c>
      <c r="M123" s="36"/>
    </row>
    <row r="124" s="2" customFormat="1" ht="24.75" customHeight="1" spans="1:13">
      <c r="A124" s="22">
        <v>119</v>
      </c>
      <c r="B124" s="22" t="s">
        <v>17</v>
      </c>
      <c r="C124" s="23" t="s">
        <v>138</v>
      </c>
      <c r="D124" s="24">
        <v>8</v>
      </c>
      <c r="E124" s="25">
        <f t="shared" si="10"/>
        <v>1686</v>
      </c>
      <c r="F124" s="26">
        <v>0</v>
      </c>
      <c r="G124" s="25">
        <v>1686</v>
      </c>
      <c r="H124" s="26">
        <v>4</v>
      </c>
      <c r="I124" s="34">
        <f t="shared" si="6"/>
        <v>0</v>
      </c>
      <c r="J124" s="34">
        <f t="shared" si="7"/>
        <v>4366.74</v>
      </c>
      <c r="K124" s="35">
        <f t="shared" si="11"/>
        <v>36000</v>
      </c>
      <c r="L124" s="34">
        <f t="shared" si="9"/>
        <v>40366.74</v>
      </c>
      <c r="M124" s="36"/>
    </row>
    <row r="125" s="2" customFormat="1" ht="27" customHeight="1" spans="1:13">
      <c r="A125" s="22">
        <v>120</v>
      </c>
      <c r="B125" s="22" t="s">
        <v>17</v>
      </c>
      <c r="C125" s="23" t="s">
        <v>139</v>
      </c>
      <c r="D125" s="24">
        <v>4</v>
      </c>
      <c r="E125" s="25">
        <f t="shared" si="10"/>
        <v>820</v>
      </c>
      <c r="F125" s="26">
        <v>0</v>
      </c>
      <c r="G125" s="25">
        <v>820</v>
      </c>
      <c r="H125" s="26">
        <v>2</v>
      </c>
      <c r="I125" s="34">
        <f t="shared" si="6"/>
        <v>0</v>
      </c>
      <c r="J125" s="34">
        <f t="shared" si="7"/>
        <v>2123.8</v>
      </c>
      <c r="K125" s="35">
        <f t="shared" si="11"/>
        <v>18000</v>
      </c>
      <c r="L125" s="34">
        <f t="shared" si="9"/>
        <v>20123.8</v>
      </c>
      <c r="M125" s="36"/>
    </row>
    <row r="126" s="2" customFormat="1" ht="27" customHeight="1" spans="1:13">
      <c r="A126" s="22">
        <v>121</v>
      </c>
      <c r="B126" s="22" t="s">
        <v>17</v>
      </c>
      <c r="C126" s="23" t="s">
        <v>140</v>
      </c>
      <c r="D126" s="24">
        <v>1</v>
      </c>
      <c r="E126" s="25">
        <f t="shared" si="10"/>
        <v>172</v>
      </c>
      <c r="F126" s="26">
        <v>0</v>
      </c>
      <c r="G126" s="25">
        <v>172</v>
      </c>
      <c r="H126" s="26">
        <v>3</v>
      </c>
      <c r="I126" s="34">
        <f t="shared" si="6"/>
        <v>0</v>
      </c>
      <c r="J126" s="34">
        <f t="shared" si="7"/>
        <v>445.48</v>
      </c>
      <c r="K126" s="35">
        <f t="shared" si="11"/>
        <v>4500</v>
      </c>
      <c r="L126" s="34">
        <f t="shared" si="9"/>
        <v>4945.48</v>
      </c>
      <c r="M126" s="36"/>
    </row>
    <row r="127" s="2" customFormat="1" ht="27" customHeight="1" spans="1:13">
      <c r="A127" s="22">
        <v>122</v>
      </c>
      <c r="B127" s="22" t="s">
        <v>17</v>
      </c>
      <c r="C127" s="23" t="s">
        <v>141</v>
      </c>
      <c r="D127" s="24">
        <v>5</v>
      </c>
      <c r="E127" s="25">
        <f t="shared" si="10"/>
        <v>1618</v>
      </c>
      <c r="F127" s="26">
        <v>0</v>
      </c>
      <c r="G127" s="25">
        <v>1618</v>
      </c>
      <c r="H127" s="26">
        <v>0</v>
      </c>
      <c r="I127" s="34">
        <f t="shared" si="6"/>
        <v>0</v>
      </c>
      <c r="J127" s="34">
        <f t="shared" si="7"/>
        <v>4190.62</v>
      </c>
      <c r="K127" s="35">
        <f t="shared" si="11"/>
        <v>22500</v>
      </c>
      <c r="L127" s="34">
        <f t="shared" si="9"/>
        <v>26690.62</v>
      </c>
      <c r="M127" s="36"/>
    </row>
    <row r="128" s="2" customFormat="1" ht="27" customHeight="1" spans="1:13">
      <c r="A128" s="22">
        <v>123</v>
      </c>
      <c r="B128" s="22" t="s">
        <v>17</v>
      </c>
      <c r="C128" s="23" t="s">
        <v>142</v>
      </c>
      <c r="D128" s="24">
        <v>8</v>
      </c>
      <c r="E128" s="25">
        <f t="shared" si="10"/>
        <v>1311</v>
      </c>
      <c r="F128" s="26">
        <v>0</v>
      </c>
      <c r="G128" s="25">
        <v>1311</v>
      </c>
      <c r="H128" s="26">
        <v>3</v>
      </c>
      <c r="I128" s="34">
        <f t="shared" si="6"/>
        <v>0</v>
      </c>
      <c r="J128" s="34">
        <f t="shared" si="7"/>
        <v>3395.49</v>
      </c>
      <c r="K128" s="35">
        <f t="shared" si="11"/>
        <v>36000</v>
      </c>
      <c r="L128" s="34">
        <f t="shared" si="9"/>
        <v>39395.49</v>
      </c>
      <c r="M128" s="36"/>
    </row>
    <row r="129" s="2" customFormat="1" ht="27" customHeight="1" spans="1:13">
      <c r="A129" s="22">
        <v>124</v>
      </c>
      <c r="B129" s="22" t="s">
        <v>17</v>
      </c>
      <c r="C129" s="23" t="s">
        <v>143</v>
      </c>
      <c r="D129" s="24">
        <v>3</v>
      </c>
      <c r="E129" s="25">
        <f t="shared" si="10"/>
        <v>1515</v>
      </c>
      <c r="F129" s="26">
        <v>0</v>
      </c>
      <c r="G129" s="25">
        <v>1515</v>
      </c>
      <c r="H129" s="26">
        <v>26.1</v>
      </c>
      <c r="I129" s="34">
        <f t="shared" si="6"/>
        <v>0</v>
      </c>
      <c r="J129" s="34">
        <f t="shared" si="7"/>
        <v>3923.85</v>
      </c>
      <c r="K129" s="35">
        <f t="shared" si="11"/>
        <v>13500</v>
      </c>
      <c r="L129" s="34">
        <f t="shared" si="9"/>
        <v>17423.85</v>
      </c>
      <c r="M129" s="36"/>
    </row>
    <row r="130" s="2" customFormat="1" ht="27" customHeight="1" spans="1:13">
      <c r="A130" s="22">
        <v>125</v>
      </c>
      <c r="B130" s="22" t="s">
        <v>17</v>
      </c>
      <c r="C130" s="23" t="s">
        <v>144</v>
      </c>
      <c r="D130" s="24">
        <v>4</v>
      </c>
      <c r="E130" s="25">
        <f t="shared" si="10"/>
        <v>1510</v>
      </c>
      <c r="F130" s="26">
        <v>0</v>
      </c>
      <c r="G130" s="25">
        <v>1510</v>
      </c>
      <c r="H130" s="26">
        <v>0</v>
      </c>
      <c r="I130" s="34">
        <f t="shared" si="6"/>
        <v>0</v>
      </c>
      <c r="J130" s="34">
        <f t="shared" si="7"/>
        <v>3910.9</v>
      </c>
      <c r="K130" s="35">
        <f t="shared" si="11"/>
        <v>18000</v>
      </c>
      <c r="L130" s="34">
        <f t="shared" si="9"/>
        <v>21910.9</v>
      </c>
      <c r="M130" s="36"/>
    </row>
    <row r="131" s="2" customFormat="1" ht="27" customHeight="1" spans="1:13">
      <c r="A131" s="22">
        <v>126</v>
      </c>
      <c r="B131" s="22" t="s">
        <v>17</v>
      </c>
      <c r="C131" s="23" t="s">
        <v>145</v>
      </c>
      <c r="D131" s="24">
        <v>4</v>
      </c>
      <c r="E131" s="25">
        <f t="shared" si="10"/>
        <v>1510</v>
      </c>
      <c r="F131" s="26">
        <v>0</v>
      </c>
      <c r="G131" s="25">
        <v>1510</v>
      </c>
      <c r="H131" s="26">
        <v>0</v>
      </c>
      <c r="I131" s="34">
        <f t="shared" si="6"/>
        <v>0</v>
      </c>
      <c r="J131" s="34">
        <f t="shared" si="7"/>
        <v>3910.9</v>
      </c>
      <c r="K131" s="35">
        <f t="shared" si="11"/>
        <v>18000</v>
      </c>
      <c r="L131" s="34">
        <f t="shared" si="9"/>
        <v>21910.9</v>
      </c>
      <c r="M131" s="36"/>
    </row>
    <row r="132" s="2" customFormat="1" ht="27" customHeight="1" spans="1:13">
      <c r="A132" s="22">
        <v>127</v>
      </c>
      <c r="B132" s="22" t="s">
        <v>17</v>
      </c>
      <c r="C132" s="23" t="s">
        <v>146</v>
      </c>
      <c r="D132" s="24">
        <v>1</v>
      </c>
      <c r="E132" s="25">
        <f t="shared" si="10"/>
        <v>0</v>
      </c>
      <c r="F132" s="26">
        <v>0</v>
      </c>
      <c r="G132" s="25">
        <v>0</v>
      </c>
      <c r="H132" s="26">
        <v>1</v>
      </c>
      <c r="I132" s="34">
        <f t="shared" si="6"/>
        <v>0</v>
      </c>
      <c r="J132" s="34">
        <f t="shared" si="7"/>
        <v>0</v>
      </c>
      <c r="K132" s="35">
        <f t="shared" si="11"/>
        <v>4500</v>
      </c>
      <c r="L132" s="34">
        <f t="shared" si="9"/>
        <v>4500</v>
      </c>
      <c r="M132" s="37"/>
    </row>
    <row r="133" s="2" customFormat="1" ht="27" customHeight="1" spans="1:13">
      <c r="A133" s="22">
        <v>128</v>
      </c>
      <c r="B133" s="22" t="s">
        <v>17</v>
      </c>
      <c r="C133" s="23" t="s">
        <v>147</v>
      </c>
      <c r="D133" s="24">
        <v>2</v>
      </c>
      <c r="E133" s="25">
        <f t="shared" si="10"/>
        <v>1510</v>
      </c>
      <c r="F133" s="26">
        <v>0</v>
      </c>
      <c r="G133" s="25">
        <v>1510</v>
      </c>
      <c r="H133" s="26">
        <v>0</v>
      </c>
      <c r="I133" s="34">
        <f t="shared" si="6"/>
        <v>0</v>
      </c>
      <c r="J133" s="34">
        <f t="shared" si="7"/>
        <v>3910.9</v>
      </c>
      <c r="K133" s="35">
        <f t="shared" si="11"/>
        <v>9000</v>
      </c>
      <c r="L133" s="34">
        <f t="shared" si="9"/>
        <v>12910.9</v>
      </c>
      <c r="M133" s="36"/>
    </row>
    <row r="134" s="2" customFormat="1" ht="27" customHeight="1" spans="1:13">
      <c r="A134" s="22">
        <v>129</v>
      </c>
      <c r="B134" s="22" t="s">
        <v>17</v>
      </c>
      <c r="C134" s="23" t="s">
        <v>148</v>
      </c>
      <c r="D134" s="24">
        <v>5</v>
      </c>
      <c r="E134" s="25">
        <f t="shared" si="10"/>
        <v>1042</v>
      </c>
      <c r="F134" s="26">
        <v>0</v>
      </c>
      <c r="G134" s="25">
        <v>1042</v>
      </c>
      <c r="H134" s="26">
        <v>1</v>
      </c>
      <c r="I134" s="34">
        <f t="shared" ref="I134:I181" si="12">ROUND(F134*21.84,2)</f>
        <v>0</v>
      </c>
      <c r="J134" s="34">
        <f t="shared" ref="J134:J181" si="13">ROUND(G134*2.59,2)</f>
        <v>2698.78</v>
      </c>
      <c r="K134" s="35">
        <f t="shared" si="11"/>
        <v>22500</v>
      </c>
      <c r="L134" s="34">
        <f t="shared" ref="L134:L182" si="14">J134+K134</f>
        <v>25198.78</v>
      </c>
      <c r="M134" s="36"/>
    </row>
    <row r="135" s="2" customFormat="1" ht="27" customHeight="1" spans="1:13">
      <c r="A135" s="22">
        <v>130</v>
      </c>
      <c r="B135" s="22" t="s">
        <v>17</v>
      </c>
      <c r="C135" s="23" t="s">
        <v>149</v>
      </c>
      <c r="D135" s="24">
        <v>5</v>
      </c>
      <c r="E135" s="25">
        <f t="shared" si="10"/>
        <v>3449</v>
      </c>
      <c r="F135" s="26">
        <v>0</v>
      </c>
      <c r="G135" s="25">
        <v>3449</v>
      </c>
      <c r="H135" s="26">
        <v>4</v>
      </c>
      <c r="I135" s="34">
        <f t="shared" si="12"/>
        <v>0</v>
      </c>
      <c r="J135" s="34">
        <f t="shared" si="13"/>
        <v>8932.91</v>
      </c>
      <c r="K135" s="35">
        <f>D135*4500-(375*10)</f>
        <v>18750</v>
      </c>
      <c r="L135" s="34">
        <f t="shared" si="14"/>
        <v>27682.91</v>
      </c>
      <c r="M135" s="38" t="s">
        <v>132</v>
      </c>
    </row>
    <row r="136" s="2" customFormat="1" ht="27" customHeight="1" spans="1:13">
      <c r="A136" s="22">
        <v>131</v>
      </c>
      <c r="B136" s="22" t="s">
        <v>17</v>
      </c>
      <c r="C136" s="23" t="s">
        <v>150</v>
      </c>
      <c r="D136" s="24">
        <v>10</v>
      </c>
      <c r="E136" s="25">
        <f t="shared" si="10"/>
        <v>3449</v>
      </c>
      <c r="F136" s="26">
        <v>0</v>
      </c>
      <c r="G136" s="25">
        <v>3449</v>
      </c>
      <c r="H136" s="26">
        <v>4</v>
      </c>
      <c r="I136" s="34">
        <f t="shared" si="12"/>
        <v>0</v>
      </c>
      <c r="J136" s="34">
        <f t="shared" si="13"/>
        <v>8932.91</v>
      </c>
      <c r="K136" s="35">
        <f t="shared" ref="K136:K176" si="15">D136*4500</f>
        <v>45000</v>
      </c>
      <c r="L136" s="34">
        <f t="shared" si="14"/>
        <v>53932.91</v>
      </c>
      <c r="M136" s="36"/>
    </row>
    <row r="137" s="2" customFormat="1" ht="27" customHeight="1" spans="1:13">
      <c r="A137" s="22">
        <v>132</v>
      </c>
      <c r="B137" s="22" t="s">
        <v>17</v>
      </c>
      <c r="C137" s="23" t="s">
        <v>151</v>
      </c>
      <c r="D137" s="24">
        <v>7</v>
      </c>
      <c r="E137" s="25">
        <f t="shared" si="10"/>
        <v>3528</v>
      </c>
      <c r="F137" s="26">
        <v>0</v>
      </c>
      <c r="G137" s="25">
        <v>3528</v>
      </c>
      <c r="H137" s="26">
        <v>5</v>
      </c>
      <c r="I137" s="34">
        <f t="shared" si="12"/>
        <v>0</v>
      </c>
      <c r="J137" s="34">
        <f t="shared" si="13"/>
        <v>9137.52</v>
      </c>
      <c r="K137" s="35">
        <f t="shared" si="15"/>
        <v>31500</v>
      </c>
      <c r="L137" s="34">
        <f t="shared" si="14"/>
        <v>40637.52</v>
      </c>
      <c r="M137" s="36"/>
    </row>
    <row r="138" s="2" customFormat="1" ht="27" customHeight="1" spans="1:13">
      <c r="A138" s="22">
        <v>133</v>
      </c>
      <c r="B138" s="22" t="s">
        <v>17</v>
      </c>
      <c r="C138" s="23" t="s">
        <v>152</v>
      </c>
      <c r="D138" s="24">
        <v>3</v>
      </c>
      <c r="E138" s="25">
        <f t="shared" si="10"/>
        <v>1969</v>
      </c>
      <c r="F138" s="26">
        <v>0</v>
      </c>
      <c r="G138" s="25">
        <v>1969</v>
      </c>
      <c r="H138" s="26">
        <v>5</v>
      </c>
      <c r="I138" s="34">
        <f t="shared" si="12"/>
        <v>0</v>
      </c>
      <c r="J138" s="34">
        <f t="shared" si="13"/>
        <v>5099.71</v>
      </c>
      <c r="K138" s="35">
        <f t="shared" si="15"/>
        <v>13500</v>
      </c>
      <c r="L138" s="34">
        <f t="shared" si="14"/>
        <v>18599.71</v>
      </c>
      <c r="M138" s="36"/>
    </row>
    <row r="139" s="2" customFormat="1" ht="27" customHeight="1" spans="1:13">
      <c r="A139" s="22">
        <v>134</v>
      </c>
      <c r="B139" s="22" t="s">
        <v>17</v>
      </c>
      <c r="C139" s="23" t="s">
        <v>153</v>
      </c>
      <c r="D139" s="24">
        <v>4</v>
      </c>
      <c r="E139" s="25">
        <f t="shared" si="10"/>
        <v>1969</v>
      </c>
      <c r="F139" s="26">
        <v>0</v>
      </c>
      <c r="G139" s="25">
        <v>1969</v>
      </c>
      <c r="H139" s="26">
        <v>0</v>
      </c>
      <c r="I139" s="34">
        <f t="shared" si="12"/>
        <v>0</v>
      </c>
      <c r="J139" s="34">
        <f t="shared" si="13"/>
        <v>5099.71</v>
      </c>
      <c r="K139" s="35">
        <f t="shared" si="15"/>
        <v>18000</v>
      </c>
      <c r="L139" s="34">
        <f t="shared" si="14"/>
        <v>23099.71</v>
      </c>
      <c r="M139" s="36"/>
    </row>
    <row r="140" s="2" customFormat="1" ht="27" customHeight="1" spans="1:13">
      <c r="A140" s="22">
        <v>135</v>
      </c>
      <c r="B140" s="22" t="s">
        <v>17</v>
      </c>
      <c r="C140" s="23" t="s">
        <v>154</v>
      </c>
      <c r="D140" s="24">
        <v>1</v>
      </c>
      <c r="E140" s="25">
        <f t="shared" si="10"/>
        <v>913</v>
      </c>
      <c r="F140" s="26">
        <v>0</v>
      </c>
      <c r="G140" s="25">
        <v>913</v>
      </c>
      <c r="H140" s="26">
        <v>2</v>
      </c>
      <c r="I140" s="34">
        <f t="shared" si="12"/>
        <v>0</v>
      </c>
      <c r="J140" s="34">
        <f t="shared" si="13"/>
        <v>2364.67</v>
      </c>
      <c r="K140" s="35">
        <f t="shared" si="15"/>
        <v>4500</v>
      </c>
      <c r="L140" s="34">
        <f t="shared" si="14"/>
        <v>6864.67</v>
      </c>
      <c r="M140" s="36"/>
    </row>
    <row r="141" s="2" customFormat="1" ht="27" customHeight="1" spans="1:13">
      <c r="A141" s="22">
        <v>136</v>
      </c>
      <c r="B141" s="22" t="s">
        <v>17</v>
      </c>
      <c r="C141" s="23" t="s">
        <v>155</v>
      </c>
      <c r="D141" s="24">
        <v>5</v>
      </c>
      <c r="E141" s="25">
        <f t="shared" si="10"/>
        <v>2978</v>
      </c>
      <c r="F141" s="26">
        <v>0</v>
      </c>
      <c r="G141" s="25">
        <v>2978</v>
      </c>
      <c r="H141" s="26">
        <v>6</v>
      </c>
      <c r="I141" s="34">
        <f t="shared" si="12"/>
        <v>0</v>
      </c>
      <c r="J141" s="34">
        <f t="shared" si="13"/>
        <v>7713.02</v>
      </c>
      <c r="K141" s="35">
        <f t="shared" si="15"/>
        <v>22500</v>
      </c>
      <c r="L141" s="34">
        <f t="shared" si="14"/>
        <v>30213.02</v>
      </c>
      <c r="M141" s="36"/>
    </row>
    <row r="142" s="2" customFormat="1" ht="27" customHeight="1" spans="1:13">
      <c r="A142" s="22">
        <v>137</v>
      </c>
      <c r="B142" s="22" t="s">
        <v>17</v>
      </c>
      <c r="C142" s="23" t="s">
        <v>156</v>
      </c>
      <c r="D142" s="24">
        <v>1</v>
      </c>
      <c r="E142" s="25">
        <v>2002</v>
      </c>
      <c r="F142" s="26">
        <v>0</v>
      </c>
      <c r="G142" s="25">
        <v>2002</v>
      </c>
      <c r="H142" s="26">
        <v>2</v>
      </c>
      <c r="I142" s="34">
        <f t="shared" si="12"/>
        <v>0</v>
      </c>
      <c r="J142" s="34">
        <f t="shared" si="13"/>
        <v>5185.18</v>
      </c>
      <c r="K142" s="35">
        <f t="shared" si="15"/>
        <v>4500</v>
      </c>
      <c r="L142" s="34">
        <f t="shared" si="14"/>
        <v>9685.18</v>
      </c>
      <c r="M142" s="43" t="s">
        <v>157</v>
      </c>
    </row>
    <row r="143" s="2" customFormat="1" ht="27" customHeight="1" spans="1:13">
      <c r="A143" s="22">
        <v>138</v>
      </c>
      <c r="B143" s="22" t="s">
        <v>17</v>
      </c>
      <c r="C143" s="23" t="s">
        <v>158</v>
      </c>
      <c r="D143" s="24">
        <v>6</v>
      </c>
      <c r="E143" s="25"/>
      <c r="F143" s="26"/>
      <c r="G143" s="25"/>
      <c r="H143" s="26">
        <v>2</v>
      </c>
      <c r="I143" s="34">
        <f t="shared" si="12"/>
        <v>0</v>
      </c>
      <c r="J143" s="34">
        <f t="shared" si="13"/>
        <v>0</v>
      </c>
      <c r="K143" s="35">
        <f t="shared" si="15"/>
        <v>27000</v>
      </c>
      <c r="L143" s="34">
        <f t="shared" si="14"/>
        <v>27000</v>
      </c>
      <c r="M143" s="44"/>
    </row>
    <row r="144" s="2" customFormat="1" ht="27" customHeight="1" spans="1:13">
      <c r="A144" s="22">
        <v>139</v>
      </c>
      <c r="B144" s="22" t="s">
        <v>17</v>
      </c>
      <c r="C144" s="23" t="s">
        <v>159</v>
      </c>
      <c r="D144" s="24">
        <v>5</v>
      </c>
      <c r="E144" s="25">
        <f t="shared" ref="E144:E181" si="16">F144+G144</f>
        <v>1586</v>
      </c>
      <c r="F144" s="26">
        <v>0</v>
      </c>
      <c r="G144" s="25">
        <v>1586</v>
      </c>
      <c r="H144" s="26">
        <v>3</v>
      </c>
      <c r="I144" s="34">
        <f t="shared" si="12"/>
        <v>0</v>
      </c>
      <c r="J144" s="34">
        <f t="shared" si="13"/>
        <v>4107.74</v>
      </c>
      <c r="K144" s="35">
        <f t="shared" si="15"/>
        <v>22500</v>
      </c>
      <c r="L144" s="34">
        <f t="shared" si="14"/>
        <v>26607.74</v>
      </c>
      <c r="M144" s="36"/>
    </row>
    <row r="145" s="2" customFormat="1" ht="27" customHeight="1" spans="1:13">
      <c r="A145" s="22">
        <v>140</v>
      </c>
      <c r="B145" s="22" t="s">
        <v>17</v>
      </c>
      <c r="C145" s="23" t="s">
        <v>160</v>
      </c>
      <c r="D145" s="24">
        <v>1</v>
      </c>
      <c r="E145" s="25">
        <f t="shared" si="16"/>
        <v>1069</v>
      </c>
      <c r="F145" s="26">
        <v>0</v>
      </c>
      <c r="G145" s="25">
        <v>1069</v>
      </c>
      <c r="H145" s="26">
        <v>3</v>
      </c>
      <c r="I145" s="34">
        <f t="shared" si="12"/>
        <v>0</v>
      </c>
      <c r="J145" s="34">
        <f t="shared" si="13"/>
        <v>2768.71</v>
      </c>
      <c r="K145" s="35">
        <f t="shared" si="15"/>
        <v>4500</v>
      </c>
      <c r="L145" s="34">
        <f t="shared" si="14"/>
        <v>7268.71</v>
      </c>
      <c r="M145" s="36"/>
    </row>
    <row r="146" s="2" customFormat="1" ht="27" customHeight="1" spans="1:13">
      <c r="A146" s="22">
        <v>141</v>
      </c>
      <c r="B146" s="22" t="s">
        <v>17</v>
      </c>
      <c r="C146" s="23" t="s">
        <v>161</v>
      </c>
      <c r="D146" s="24">
        <v>3</v>
      </c>
      <c r="E146" s="25">
        <f t="shared" si="16"/>
        <v>1471</v>
      </c>
      <c r="F146" s="26">
        <v>0</v>
      </c>
      <c r="G146" s="25">
        <v>1471</v>
      </c>
      <c r="H146" s="26">
        <v>0</v>
      </c>
      <c r="I146" s="34">
        <f t="shared" si="12"/>
        <v>0</v>
      </c>
      <c r="J146" s="34">
        <f t="shared" si="13"/>
        <v>3809.89</v>
      </c>
      <c r="K146" s="35">
        <f t="shared" si="15"/>
        <v>13500</v>
      </c>
      <c r="L146" s="34">
        <f t="shared" si="14"/>
        <v>17309.89</v>
      </c>
      <c r="M146" s="36"/>
    </row>
    <row r="147" s="2" customFormat="1" ht="27" customHeight="1" spans="1:13">
      <c r="A147" s="22">
        <v>142</v>
      </c>
      <c r="B147" s="22" t="s">
        <v>17</v>
      </c>
      <c r="C147" s="23" t="s">
        <v>162</v>
      </c>
      <c r="D147" s="24">
        <v>1</v>
      </c>
      <c r="E147" s="25">
        <f t="shared" si="16"/>
        <v>976</v>
      </c>
      <c r="F147" s="26">
        <v>0</v>
      </c>
      <c r="G147" s="25">
        <v>976</v>
      </c>
      <c r="H147" s="26">
        <v>3</v>
      </c>
      <c r="I147" s="34">
        <f t="shared" si="12"/>
        <v>0</v>
      </c>
      <c r="J147" s="34">
        <f t="shared" si="13"/>
        <v>2527.84</v>
      </c>
      <c r="K147" s="35">
        <f t="shared" si="15"/>
        <v>4500</v>
      </c>
      <c r="L147" s="34">
        <f t="shared" si="14"/>
        <v>7027.84</v>
      </c>
      <c r="M147" s="36"/>
    </row>
    <row r="148" s="2" customFormat="1" ht="27" customHeight="1" spans="1:13">
      <c r="A148" s="22">
        <v>143</v>
      </c>
      <c r="B148" s="22" t="s">
        <v>17</v>
      </c>
      <c r="C148" s="23" t="s">
        <v>163</v>
      </c>
      <c r="D148" s="24">
        <v>4</v>
      </c>
      <c r="E148" s="25">
        <f t="shared" si="16"/>
        <v>838</v>
      </c>
      <c r="F148" s="26">
        <v>0</v>
      </c>
      <c r="G148" s="25">
        <v>838</v>
      </c>
      <c r="H148" s="26">
        <v>0</v>
      </c>
      <c r="I148" s="34">
        <f t="shared" si="12"/>
        <v>0</v>
      </c>
      <c r="J148" s="34">
        <f t="shared" si="13"/>
        <v>2170.42</v>
      </c>
      <c r="K148" s="35">
        <f t="shared" si="15"/>
        <v>18000</v>
      </c>
      <c r="L148" s="34">
        <f t="shared" si="14"/>
        <v>20170.42</v>
      </c>
      <c r="M148" s="36"/>
    </row>
    <row r="149" s="2" customFormat="1" ht="27" customHeight="1" spans="1:13">
      <c r="A149" s="22">
        <v>144</v>
      </c>
      <c r="B149" s="22" t="s">
        <v>17</v>
      </c>
      <c r="C149" s="23" t="s">
        <v>164</v>
      </c>
      <c r="D149" s="24">
        <v>3</v>
      </c>
      <c r="E149" s="25">
        <f t="shared" si="16"/>
        <v>1630</v>
      </c>
      <c r="F149" s="26">
        <v>0</v>
      </c>
      <c r="G149" s="25">
        <v>1630</v>
      </c>
      <c r="H149" s="26">
        <v>10</v>
      </c>
      <c r="I149" s="34">
        <f t="shared" si="12"/>
        <v>0</v>
      </c>
      <c r="J149" s="34">
        <f t="shared" si="13"/>
        <v>4221.7</v>
      </c>
      <c r="K149" s="35">
        <f t="shared" si="15"/>
        <v>13500</v>
      </c>
      <c r="L149" s="34">
        <f t="shared" si="14"/>
        <v>17721.7</v>
      </c>
      <c r="M149" s="36"/>
    </row>
    <row r="150" s="2" customFormat="1" ht="27" customHeight="1" spans="1:13">
      <c r="A150" s="22">
        <v>145</v>
      </c>
      <c r="B150" s="22" t="s">
        <v>17</v>
      </c>
      <c r="C150" s="23" t="s">
        <v>165</v>
      </c>
      <c r="D150" s="24">
        <v>1</v>
      </c>
      <c r="E150" s="25">
        <f t="shared" si="16"/>
        <v>0</v>
      </c>
      <c r="F150" s="26">
        <v>0</v>
      </c>
      <c r="G150" s="25">
        <v>0</v>
      </c>
      <c r="H150" s="26">
        <v>5</v>
      </c>
      <c r="I150" s="34">
        <f t="shared" si="12"/>
        <v>0</v>
      </c>
      <c r="J150" s="34">
        <f t="shared" si="13"/>
        <v>0</v>
      </c>
      <c r="K150" s="35">
        <f t="shared" si="15"/>
        <v>4500</v>
      </c>
      <c r="L150" s="34">
        <f t="shared" si="14"/>
        <v>4500</v>
      </c>
      <c r="M150" s="37"/>
    </row>
    <row r="151" s="2" customFormat="1" ht="27" customHeight="1" spans="1:13">
      <c r="A151" s="22">
        <v>146</v>
      </c>
      <c r="B151" s="22" t="s">
        <v>17</v>
      </c>
      <c r="C151" s="27" t="s">
        <v>166</v>
      </c>
      <c r="D151" s="24">
        <v>1</v>
      </c>
      <c r="E151" s="25">
        <f t="shared" si="16"/>
        <v>2229</v>
      </c>
      <c r="F151" s="26">
        <v>0</v>
      </c>
      <c r="G151" s="25">
        <v>2229</v>
      </c>
      <c r="H151" s="26">
        <v>11</v>
      </c>
      <c r="I151" s="34">
        <f t="shared" si="12"/>
        <v>0</v>
      </c>
      <c r="J151" s="34">
        <f t="shared" si="13"/>
        <v>5773.11</v>
      </c>
      <c r="K151" s="35">
        <f t="shared" si="15"/>
        <v>4500</v>
      </c>
      <c r="L151" s="34">
        <f t="shared" si="14"/>
        <v>10273.11</v>
      </c>
      <c r="M151" s="36"/>
    </row>
    <row r="152" s="2" customFormat="1" ht="27" customHeight="1" spans="1:13">
      <c r="A152" s="22">
        <v>147</v>
      </c>
      <c r="B152" s="22" t="s">
        <v>17</v>
      </c>
      <c r="C152" s="23" t="s">
        <v>167</v>
      </c>
      <c r="D152" s="24">
        <v>3</v>
      </c>
      <c r="E152" s="25">
        <f t="shared" si="16"/>
        <v>202</v>
      </c>
      <c r="F152" s="26">
        <v>0</v>
      </c>
      <c r="G152" s="25">
        <v>202</v>
      </c>
      <c r="H152" s="26">
        <v>10</v>
      </c>
      <c r="I152" s="34">
        <f t="shared" si="12"/>
        <v>0</v>
      </c>
      <c r="J152" s="34">
        <f t="shared" si="13"/>
        <v>523.18</v>
      </c>
      <c r="K152" s="35">
        <f t="shared" si="15"/>
        <v>13500</v>
      </c>
      <c r="L152" s="34">
        <f t="shared" si="14"/>
        <v>14023.18</v>
      </c>
      <c r="M152" s="36"/>
    </row>
    <row r="153" s="2" customFormat="1" ht="27" customHeight="1" spans="1:13">
      <c r="A153" s="22">
        <v>148</v>
      </c>
      <c r="B153" s="22" t="s">
        <v>17</v>
      </c>
      <c r="C153" s="23" t="s">
        <v>168</v>
      </c>
      <c r="D153" s="24">
        <v>2</v>
      </c>
      <c r="E153" s="25">
        <f t="shared" si="16"/>
        <v>0</v>
      </c>
      <c r="F153" s="26">
        <v>0</v>
      </c>
      <c r="G153" s="25">
        <v>0</v>
      </c>
      <c r="H153" s="26">
        <v>10</v>
      </c>
      <c r="I153" s="34">
        <f t="shared" si="12"/>
        <v>0</v>
      </c>
      <c r="J153" s="34">
        <f t="shared" si="13"/>
        <v>0</v>
      </c>
      <c r="K153" s="35">
        <f t="shared" si="15"/>
        <v>9000</v>
      </c>
      <c r="L153" s="34">
        <f t="shared" si="14"/>
        <v>9000</v>
      </c>
      <c r="M153" s="37"/>
    </row>
    <row r="154" s="2" customFormat="1" ht="27" customHeight="1" spans="1:13">
      <c r="A154" s="22">
        <v>149</v>
      </c>
      <c r="B154" s="22" t="s">
        <v>17</v>
      </c>
      <c r="C154" s="23" t="s">
        <v>169</v>
      </c>
      <c r="D154" s="24">
        <v>3</v>
      </c>
      <c r="E154" s="25">
        <f t="shared" si="16"/>
        <v>1031</v>
      </c>
      <c r="F154" s="26">
        <v>0</v>
      </c>
      <c r="G154" s="25">
        <v>1031</v>
      </c>
      <c r="H154" s="26">
        <v>7</v>
      </c>
      <c r="I154" s="34">
        <f t="shared" si="12"/>
        <v>0</v>
      </c>
      <c r="J154" s="34">
        <f t="shared" si="13"/>
        <v>2670.29</v>
      </c>
      <c r="K154" s="35">
        <f t="shared" si="15"/>
        <v>13500</v>
      </c>
      <c r="L154" s="34">
        <f t="shared" si="14"/>
        <v>16170.29</v>
      </c>
      <c r="M154" s="36"/>
    </row>
    <row r="155" s="2" customFormat="1" ht="27" customHeight="1" spans="1:13">
      <c r="A155" s="22">
        <v>150</v>
      </c>
      <c r="B155" s="22" t="s">
        <v>17</v>
      </c>
      <c r="C155" s="23" t="s">
        <v>170</v>
      </c>
      <c r="D155" s="24">
        <v>4</v>
      </c>
      <c r="E155" s="25">
        <f t="shared" si="16"/>
        <v>1031</v>
      </c>
      <c r="F155" s="26">
        <v>0</v>
      </c>
      <c r="G155" s="25">
        <v>1031</v>
      </c>
      <c r="H155" s="26">
        <v>7</v>
      </c>
      <c r="I155" s="34">
        <f t="shared" si="12"/>
        <v>0</v>
      </c>
      <c r="J155" s="34">
        <f t="shared" si="13"/>
        <v>2670.29</v>
      </c>
      <c r="K155" s="35">
        <f t="shared" si="15"/>
        <v>18000</v>
      </c>
      <c r="L155" s="34">
        <f t="shared" si="14"/>
        <v>20670.29</v>
      </c>
      <c r="M155" s="36"/>
    </row>
    <row r="156" s="2" customFormat="1" ht="27" customHeight="1" spans="1:13">
      <c r="A156" s="22">
        <v>151</v>
      </c>
      <c r="B156" s="22" t="s">
        <v>17</v>
      </c>
      <c r="C156" s="23" t="s">
        <v>171</v>
      </c>
      <c r="D156" s="24">
        <v>2</v>
      </c>
      <c r="E156" s="25">
        <f t="shared" si="16"/>
        <v>2940</v>
      </c>
      <c r="F156" s="26">
        <v>0</v>
      </c>
      <c r="G156" s="25">
        <v>2940</v>
      </c>
      <c r="H156" s="26">
        <v>10</v>
      </c>
      <c r="I156" s="34">
        <f t="shared" si="12"/>
        <v>0</v>
      </c>
      <c r="J156" s="34">
        <f t="shared" si="13"/>
        <v>7614.6</v>
      </c>
      <c r="K156" s="35">
        <f t="shared" si="15"/>
        <v>9000</v>
      </c>
      <c r="L156" s="34">
        <f t="shared" si="14"/>
        <v>16614.6</v>
      </c>
      <c r="M156" s="36"/>
    </row>
    <row r="157" s="2" customFormat="1" ht="27" customHeight="1" spans="1:13">
      <c r="A157" s="22">
        <v>152</v>
      </c>
      <c r="B157" s="22" t="s">
        <v>17</v>
      </c>
      <c r="C157" s="23" t="s">
        <v>172</v>
      </c>
      <c r="D157" s="24">
        <v>3</v>
      </c>
      <c r="E157" s="25">
        <f t="shared" si="16"/>
        <v>202</v>
      </c>
      <c r="F157" s="26">
        <v>0</v>
      </c>
      <c r="G157" s="25">
        <v>202</v>
      </c>
      <c r="H157" s="26">
        <v>14</v>
      </c>
      <c r="I157" s="34">
        <f t="shared" si="12"/>
        <v>0</v>
      </c>
      <c r="J157" s="34">
        <f t="shared" si="13"/>
        <v>523.18</v>
      </c>
      <c r="K157" s="35">
        <f t="shared" si="15"/>
        <v>13500</v>
      </c>
      <c r="L157" s="34">
        <f t="shared" si="14"/>
        <v>14023.18</v>
      </c>
      <c r="M157" s="36"/>
    </row>
    <row r="158" s="2" customFormat="1" ht="27" customHeight="1" spans="1:13">
      <c r="A158" s="22">
        <v>153</v>
      </c>
      <c r="B158" s="22" t="s">
        <v>17</v>
      </c>
      <c r="C158" s="23" t="s">
        <v>173</v>
      </c>
      <c r="D158" s="24">
        <v>6</v>
      </c>
      <c r="E158" s="25">
        <f t="shared" si="16"/>
        <v>1065</v>
      </c>
      <c r="F158" s="26">
        <v>0</v>
      </c>
      <c r="G158" s="25">
        <v>1065</v>
      </c>
      <c r="H158" s="26">
        <v>6</v>
      </c>
      <c r="I158" s="34">
        <f t="shared" si="12"/>
        <v>0</v>
      </c>
      <c r="J158" s="34">
        <f t="shared" si="13"/>
        <v>2758.35</v>
      </c>
      <c r="K158" s="35">
        <f t="shared" si="15"/>
        <v>27000</v>
      </c>
      <c r="L158" s="34">
        <f t="shared" si="14"/>
        <v>29758.35</v>
      </c>
      <c r="M158" s="36"/>
    </row>
    <row r="159" s="2" customFormat="1" ht="27" customHeight="1" spans="1:13">
      <c r="A159" s="22">
        <v>154</v>
      </c>
      <c r="B159" s="22" t="s">
        <v>17</v>
      </c>
      <c r="C159" s="23" t="s">
        <v>174</v>
      </c>
      <c r="D159" s="24">
        <v>5</v>
      </c>
      <c r="E159" s="25">
        <f t="shared" si="16"/>
        <v>1065</v>
      </c>
      <c r="F159" s="26">
        <v>0</v>
      </c>
      <c r="G159" s="25">
        <v>1065</v>
      </c>
      <c r="H159" s="26">
        <v>6</v>
      </c>
      <c r="I159" s="34">
        <f t="shared" si="12"/>
        <v>0</v>
      </c>
      <c r="J159" s="34">
        <f t="shared" si="13"/>
        <v>2758.35</v>
      </c>
      <c r="K159" s="35">
        <f t="shared" si="15"/>
        <v>22500</v>
      </c>
      <c r="L159" s="34">
        <f t="shared" si="14"/>
        <v>25258.35</v>
      </c>
      <c r="M159" s="36"/>
    </row>
    <row r="160" s="2" customFormat="1" ht="27" customHeight="1" spans="1:13">
      <c r="A160" s="22">
        <v>155</v>
      </c>
      <c r="B160" s="22" t="s">
        <v>17</v>
      </c>
      <c r="C160" s="23" t="s">
        <v>175</v>
      </c>
      <c r="D160" s="24">
        <v>4</v>
      </c>
      <c r="E160" s="25">
        <f t="shared" si="16"/>
        <v>999</v>
      </c>
      <c r="F160" s="26">
        <v>0</v>
      </c>
      <c r="G160" s="25">
        <v>999</v>
      </c>
      <c r="H160" s="26">
        <v>9</v>
      </c>
      <c r="I160" s="34">
        <f t="shared" si="12"/>
        <v>0</v>
      </c>
      <c r="J160" s="34">
        <f t="shared" si="13"/>
        <v>2587.41</v>
      </c>
      <c r="K160" s="35">
        <f t="shared" si="15"/>
        <v>18000</v>
      </c>
      <c r="L160" s="34">
        <f t="shared" si="14"/>
        <v>20587.41</v>
      </c>
      <c r="M160" s="36"/>
    </row>
    <row r="161" s="2" customFormat="1" ht="27" customHeight="1" spans="1:13">
      <c r="A161" s="22">
        <v>156</v>
      </c>
      <c r="B161" s="22" t="s">
        <v>17</v>
      </c>
      <c r="C161" s="23" t="s">
        <v>176</v>
      </c>
      <c r="D161" s="24">
        <v>3</v>
      </c>
      <c r="E161" s="25">
        <f t="shared" si="16"/>
        <v>524</v>
      </c>
      <c r="F161" s="26">
        <v>0</v>
      </c>
      <c r="G161" s="25">
        <v>524</v>
      </c>
      <c r="H161" s="26">
        <v>3</v>
      </c>
      <c r="I161" s="34">
        <f t="shared" si="12"/>
        <v>0</v>
      </c>
      <c r="J161" s="34">
        <f t="shared" si="13"/>
        <v>1357.16</v>
      </c>
      <c r="K161" s="35">
        <f t="shared" si="15"/>
        <v>13500</v>
      </c>
      <c r="L161" s="34">
        <f t="shared" si="14"/>
        <v>14857.16</v>
      </c>
      <c r="M161" s="36"/>
    </row>
    <row r="162" s="2" customFormat="1" ht="27" customHeight="1" spans="1:13">
      <c r="A162" s="22">
        <v>157</v>
      </c>
      <c r="B162" s="22" t="s">
        <v>17</v>
      </c>
      <c r="C162" s="23" t="s">
        <v>177</v>
      </c>
      <c r="D162" s="24">
        <v>1</v>
      </c>
      <c r="E162" s="25">
        <f t="shared" si="16"/>
        <v>0</v>
      </c>
      <c r="F162" s="26">
        <v>0</v>
      </c>
      <c r="G162" s="25">
        <v>0</v>
      </c>
      <c r="H162" s="26">
        <v>5</v>
      </c>
      <c r="I162" s="34">
        <f t="shared" si="12"/>
        <v>0</v>
      </c>
      <c r="J162" s="34">
        <f t="shared" si="13"/>
        <v>0</v>
      </c>
      <c r="K162" s="35">
        <f t="shared" si="15"/>
        <v>4500</v>
      </c>
      <c r="L162" s="34">
        <f t="shared" si="14"/>
        <v>4500</v>
      </c>
      <c r="M162" s="37"/>
    </row>
    <row r="163" s="2" customFormat="1" ht="27" customHeight="1" spans="1:13">
      <c r="A163" s="22">
        <v>158</v>
      </c>
      <c r="B163" s="22" t="s">
        <v>17</v>
      </c>
      <c r="C163" s="23" t="s">
        <v>178</v>
      </c>
      <c r="D163" s="24">
        <v>5</v>
      </c>
      <c r="E163" s="25">
        <f t="shared" si="16"/>
        <v>656</v>
      </c>
      <c r="F163" s="26">
        <v>0</v>
      </c>
      <c r="G163" s="25">
        <v>656</v>
      </c>
      <c r="H163" s="26">
        <v>5</v>
      </c>
      <c r="I163" s="34">
        <f t="shared" si="12"/>
        <v>0</v>
      </c>
      <c r="J163" s="34">
        <f t="shared" si="13"/>
        <v>1699.04</v>
      </c>
      <c r="K163" s="35">
        <f t="shared" si="15"/>
        <v>22500</v>
      </c>
      <c r="L163" s="34">
        <f t="shared" si="14"/>
        <v>24199.04</v>
      </c>
      <c r="M163" s="36"/>
    </row>
    <row r="164" s="2" customFormat="1" ht="27" customHeight="1" spans="1:13">
      <c r="A164" s="22">
        <v>159</v>
      </c>
      <c r="B164" s="22" t="s">
        <v>17</v>
      </c>
      <c r="C164" s="23" t="s">
        <v>179</v>
      </c>
      <c r="D164" s="24">
        <v>6</v>
      </c>
      <c r="E164" s="25">
        <f t="shared" si="16"/>
        <v>656</v>
      </c>
      <c r="F164" s="26">
        <v>0</v>
      </c>
      <c r="G164" s="25">
        <v>656</v>
      </c>
      <c r="H164" s="26">
        <v>5</v>
      </c>
      <c r="I164" s="34">
        <f t="shared" si="12"/>
        <v>0</v>
      </c>
      <c r="J164" s="34">
        <f t="shared" si="13"/>
        <v>1699.04</v>
      </c>
      <c r="K164" s="35">
        <f t="shared" si="15"/>
        <v>27000</v>
      </c>
      <c r="L164" s="34">
        <f t="shared" si="14"/>
        <v>28699.04</v>
      </c>
      <c r="M164" s="36"/>
    </row>
    <row r="165" s="2" customFormat="1" ht="27" customHeight="1" spans="1:13">
      <c r="A165" s="22">
        <v>160</v>
      </c>
      <c r="B165" s="22" t="s">
        <v>17</v>
      </c>
      <c r="C165" s="23" t="s">
        <v>180</v>
      </c>
      <c r="D165" s="24">
        <v>1</v>
      </c>
      <c r="E165" s="25">
        <f t="shared" si="16"/>
        <v>638</v>
      </c>
      <c r="F165" s="26">
        <v>0</v>
      </c>
      <c r="G165" s="25">
        <v>638</v>
      </c>
      <c r="H165" s="26">
        <v>6</v>
      </c>
      <c r="I165" s="34">
        <f t="shared" si="12"/>
        <v>0</v>
      </c>
      <c r="J165" s="34">
        <f t="shared" si="13"/>
        <v>1652.42</v>
      </c>
      <c r="K165" s="35">
        <f t="shared" si="15"/>
        <v>4500</v>
      </c>
      <c r="L165" s="34">
        <f t="shared" si="14"/>
        <v>6152.42</v>
      </c>
      <c r="M165" s="36"/>
    </row>
    <row r="166" s="2" customFormat="1" ht="27" customHeight="1" spans="1:13">
      <c r="A166" s="22">
        <v>161</v>
      </c>
      <c r="B166" s="22" t="s">
        <v>17</v>
      </c>
      <c r="C166" s="23" t="s">
        <v>181</v>
      </c>
      <c r="D166" s="24">
        <v>2</v>
      </c>
      <c r="E166" s="25">
        <f t="shared" si="16"/>
        <v>833</v>
      </c>
      <c r="F166" s="26">
        <v>0</v>
      </c>
      <c r="G166" s="25">
        <v>833</v>
      </c>
      <c r="H166" s="26">
        <v>6</v>
      </c>
      <c r="I166" s="34">
        <f t="shared" si="12"/>
        <v>0</v>
      </c>
      <c r="J166" s="34">
        <f t="shared" si="13"/>
        <v>2157.47</v>
      </c>
      <c r="K166" s="35">
        <f t="shared" si="15"/>
        <v>9000</v>
      </c>
      <c r="L166" s="34">
        <f t="shared" si="14"/>
        <v>11157.47</v>
      </c>
      <c r="M166" s="36"/>
    </row>
    <row r="167" s="2" customFormat="1" ht="27" customHeight="1" spans="1:13">
      <c r="A167" s="22">
        <v>162</v>
      </c>
      <c r="B167" s="22" t="s">
        <v>17</v>
      </c>
      <c r="C167" s="23" t="s">
        <v>182</v>
      </c>
      <c r="D167" s="24">
        <v>5</v>
      </c>
      <c r="E167" s="25">
        <f t="shared" si="16"/>
        <v>2924</v>
      </c>
      <c r="F167" s="26">
        <v>0</v>
      </c>
      <c r="G167" s="25">
        <v>2924</v>
      </c>
      <c r="H167" s="26">
        <v>15</v>
      </c>
      <c r="I167" s="34">
        <f t="shared" si="12"/>
        <v>0</v>
      </c>
      <c r="J167" s="34">
        <f t="shared" si="13"/>
        <v>7573.16</v>
      </c>
      <c r="K167" s="35">
        <f t="shared" si="15"/>
        <v>22500</v>
      </c>
      <c r="L167" s="34">
        <f t="shared" si="14"/>
        <v>30073.16</v>
      </c>
      <c r="M167" s="36"/>
    </row>
    <row r="168" s="2" customFormat="1" ht="27" customHeight="1" spans="1:13">
      <c r="A168" s="22">
        <v>163</v>
      </c>
      <c r="B168" s="22" t="s">
        <v>17</v>
      </c>
      <c r="C168" s="23" t="s">
        <v>183</v>
      </c>
      <c r="D168" s="24">
        <v>6</v>
      </c>
      <c r="E168" s="25">
        <f t="shared" si="16"/>
        <v>0</v>
      </c>
      <c r="F168" s="26">
        <v>0</v>
      </c>
      <c r="G168" s="25">
        <v>0</v>
      </c>
      <c r="H168" s="26">
        <v>15</v>
      </c>
      <c r="I168" s="34">
        <f t="shared" si="12"/>
        <v>0</v>
      </c>
      <c r="J168" s="34">
        <f t="shared" si="13"/>
        <v>0</v>
      </c>
      <c r="K168" s="35">
        <f t="shared" si="15"/>
        <v>27000</v>
      </c>
      <c r="L168" s="34">
        <f t="shared" si="14"/>
        <v>27000</v>
      </c>
      <c r="M168" s="37"/>
    </row>
    <row r="169" s="2" customFormat="1" ht="27" customHeight="1" spans="1:13">
      <c r="A169" s="22">
        <v>164</v>
      </c>
      <c r="B169" s="22" t="s">
        <v>17</v>
      </c>
      <c r="C169" s="23" t="s">
        <v>184</v>
      </c>
      <c r="D169" s="24">
        <v>5</v>
      </c>
      <c r="E169" s="25">
        <f t="shared" si="16"/>
        <v>2396</v>
      </c>
      <c r="F169" s="26">
        <v>0</v>
      </c>
      <c r="G169" s="25">
        <v>2396</v>
      </c>
      <c r="H169" s="26">
        <v>3</v>
      </c>
      <c r="I169" s="34">
        <f t="shared" si="12"/>
        <v>0</v>
      </c>
      <c r="J169" s="34">
        <f t="shared" si="13"/>
        <v>6205.64</v>
      </c>
      <c r="K169" s="35">
        <f t="shared" si="15"/>
        <v>22500</v>
      </c>
      <c r="L169" s="34">
        <f t="shared" si="14"/>
        <v>28705.64</v>
      </c>
      <c r="M169" s="36"/>
    </row>
    <row r="170" s="2" customFormat="1" ht="27" customHeight="1" spans="1:13">
      <c r="A170" s="22">
        <v>165</v>
      </c>
      <c r="B170" s="22" t="s">
        <v>17</v>
      </c>
      <c r="C170" s="23" t="s">
        <v>185</v>
      </c>
      <c r="D170" s="24">
        <v>5</v>
      </c>
      <c r="E170" s="25">
        <f t="shared" si="16"/>
        <v>1201</v>
      </c>
      <c r="F170" s="26">
        <v>0</v>
      </c>
      <c r="G170" s="25">
        <v>1201</v>
      </c>
      <c r="H170" s="26">
        <v>0</v>
      </c>
      <c r="I170" s="34">
        <f t="shared" si="12"/>
        <v>0</v>
      </c>
      <c r="J170" s="34">
        <f t="shared" si="13"/>
        <v>3110.59</v>
      </c>
      <c r="K170" s="35">
        <f t="shared" si="15"/>
        <v>22500</v>
      </c>
      <c r="L170" s="34">
        <f t="shared" si="14"/>
        <v>25610.59</v>
      </c>
      <c r="M170" s="36"/>
    </row>
    <row r="171" s="2" customFormat="1" ht="27" customHeight="1" spans="1:13">
      <c r="A171" s="22">
        <v>166</v>
      </c>
      <c r="B171" s="22" t="s">
        <v>17</v>
      </c>
      <c r="C171" s="2" t="s">
        <v>186</v>
      </c>
      <c r="D171" s="24">
        <v>6</v>
      </c>
      <c r="E171" s="25">
        <f t="shared" si="16"/>
        <v>1430</v>
      </c>
      <c r="F171" s="26">
        <v>0</v>
      </c>
      <c r="G171" s="25">
        <v>1430</v>
      </c>
      <c r="H171" s="26">
        <v>3.5</v>
      </c>
      <c r="I171" s="34">
        <f t="shared" si="12"/>
        <v>0</v>
      </c>
      <c r="J171" s="34">
        <f t="shared" si="13"/>
        <v>3703.7</v>
      </c>
      <c r="K171" s="35">
        <f t="shared" si="15"/>
        <v>27000</v>
      </c>
      <c r="L171" s="34">
        <f t="shared" si="14"/>
        <v>30703.7</v>
      </c>
      <c r="M171" s="23" t="s">
        <v>187</v>
      </c>
    </row>
    <row r="172" s="2" customFormat="1" ht="27" customHeight="1" spans="1:13">
      <c r="A172" s="22">
        <v>167</v>
      </c>
      <c r="B172" s="22" t="s">
        <v>17</v>
      </c>
      <c r="C172" s="23" t="s">
        <v>188</v>
      </c>
      <c r="D172" s="24">
        <v>6</v>
      </c>
      <c r="E172" s="25">
        <f t="shared" si="16"/>
        <v>682</v>
      </c>
      <c r="F172" s="26">
        <v>0</v>
      </c>
      <c r="G172" s="25">
        <v>682</v>
      </c>
      <c r="H172" s="26">
        <v>2</v>
      </c>
      <c r="I172" s="34">
        <f t="shared" si="12"/>
        <v>0</v>
      </c>
      <c r="J172" s="34">
        <f t="shared" si="13"/>
        <v>1766.38</v>
      </c>
      <c r="K172" s="35">
        <f t="shared" si="15"/>
        <v>27000</v>
      </c>
      <c r="L172" s="34">
        <f t="shared" si="14"/>
        <v>28766.38</v>
      </c>
      <c r="M172" s="36"/>
    </row>
    <row r="173" s="2" customFormat="1" ht="27" customHeight="1" spans="1:13">
      <c r="A173" s="22">
        <v>168</v>
      </c>
      <c r="B173" s="22" t="s">
        <v>17</v>
      </c>
      <c r="C173" s="23" t="s">
        <v>189</v>
      </c>
      <c r="D173" s="24">
        <v>5</v>
      </c>
      <c r="E173" s="25">
        <f t="shared" si="16"/>
        <v>682</v>
      </c>
      <c r="F173" s="26">
        <v>0</v>
      </c>
      <c r="G173" s="25">
        <v>682</v>
      </c>
      <c r="H173" s="26">
        <v>2</v>
      </c>
      <c r="I173" s="34">
        <f t="shared" si="12"/>
        <v>0</v>
      </c>
      <c r="J173" s="34">
        <f t="shared" si="13"/>
        <v>1766.38</v>
      </c>
      <c r="K173" s="35">
        <f t="shared" si="15"/>
        <v>22500</v>
      </c>
      <c r="L173" s="34">
        <f t="shared" si="14"/>
        <v>24266.38</v>
      </c>
      <c r="M173" s="36"/>
    </row>
    <row r="174" s="2" customFormat="1" ht="27" customHeight="1" spans="1:13">
      <c r="A174" s="22">
        <v>169</v>
      </c>
      <c r="B174" s="22" t="s">
        <v>17</v>
      </c>
      <c r="C174" s="23" t="s">
        <v>190</v>
      </c>
      <c r="D174" s="24">
        <v>5</v>
      </c>
      <c r="E174" s="25">
        <f t="shared" si="16"/>
        <v>682</v>
      </c>
      <c r="F174" s="26">
        <v>0</v>
      </c>
      <c r="G174" s="25">
        <v>682</v>
      </c>
      <c r="H174" s="26">
        <v>2</v>
      </c>
      <c r="I174" s="34">
        <f t="shared" si="12"/>
        <v>0</v>
      </c>
      <c r="J174" s="34">
        <f t="shared" si="13"/>
        <v>1766.38</v>
      </c>
      <c r="K174" s="35">
        <f t="shared" si="15"/>
        <v>22500</v>
      </c>
      <c r="L174" s="34">
        <f t="shared" si="14"/>
        <v>24266.38</v>
      </c>
      <c r="M174" s="36"/>
    </row>
    <row r="175" s="2" customFormat="1" ht="27" customHeight="1" spans="1:13">
      <c r="A175" s="22">
        <v>170</v>
      </c>
      <c r="B175" s="22" t="s">
        <v>17</v>
      </c>
      <c r="C175" s="23" t="s">
        <v>191</v>
      </c>
      <c r="D175" s="24">
        <v>6</v>
      </c>
      <c r="E175" s="25">
        <f t="shared" si="16"/>
        <v>2907</v>
      </c>
      <c r="F175" s="26">
        <v>0</v>
      </c>
      <c r="G175" s="25">
        <v>2907</v>
      </c>
      <c r="H175" s="26">
        <v>4</v>
      </c>
      <c r="I175" s="34">
        <f t="shared" si="12"/>
        <v>0</v>
      </c>
      <c r="J175" s="34">
        <f t="shared" si="13"/>
        <v>7529.13</v>
      </c>
      <c r="K175" s="35">
        <f t="shared" si="15"/>
        <v>27000</v>
      </c>
      <c r="L175" s="34">
        <f t="shared" si="14"/>
        <v>34529.13</v>
      </c>
      <c r="M175" s="36"/>
    </row>
    <row r="176" s="2" customFormat="1" ht="27" customHeight="1" spans="1:13">
      <c r="A176" s="22">
        <v>171</v>
      </c>
      <c r="B176" s="22" t="s">
        <v>17</v>
      </c>
      <c r="C176" s="23" t="s">
        <v>192</v>
      </c>
      <c r="D176" s="24">
        <v>5</v>
      </c>
      <c r="E176" s="25">
        <f t="shared" si="16"/>
        <v>2015</v>
      </c>
      <c r="F176" s="26">
        <v>0</v>
      </c>
      <c r="G176" s="25">
        <v>2015</v>
      </c>
      <c r="H176" s="26">
        <v>6</v>
      </c>
      <c r="I176" s="34">
        <f t="shared" si="12"/>
        <v>0</v>
      </c>
      <c r="J176" s="34">
        <f t="shared" si="13"/>
        <v>5218.85</v>
      </c>
      <c r="K176" s="35">
        <f t="shared" si="15"/>
        <v>22500</v>
      </c>
      <c r="L176" s="34">
        <f t="shared" si="14"/>
        <v>27718.85</v>
      </c>
      <c r="M176" s="36"/>
    </row>
    <row r="177" s="2" customFormat="1" ht="27" customHeight="1" spans="1:13">
      <c r="A177" s="22">
        <v>172</v>
      </c>
      <c r="B177" s="22" t="s">
        <v>17</v>
      </c>
      <c r="C177" s="23" t="s">
        <v>193</v>
      </c>
      <c r="D177" s="24">
        <v>2</v>
      </c>
      <c r="E177" s="25">
        <f t="shared" si="16"/>
        <v>1293</v>
      </c>
      <c r="F177" s="26">
        <v>0</v>
      </c>
      <c r="G177" s="25">
        <v>1293</v>
      </c>
      <c r="H177" s="26">
        <v>2.5</v>
      </c>
      <c r="I177" s="34">
        <f t="shared" si="12"/>
        <v>0</v>
      </c>
      <c r="J177" s="34">
        <f t="shared" si="13"/>
        <v>3348.87</v>
      </c>
      <c r="K177" s="35">
        <f>D177*4500-(375*5)</f>
        <v>7125</v>
      </c>
      <c r="L177" s="34">
        <f t="shared" si="14"/>
        <v>10473.87</v>
      </c>
      <c r="M177" s="38" t="s">
        <v>194</v>
      </c>
    </row>
    <row r="178" s="2" customFormat="1" ht="27" customHeight="1" spans="1:13">
      <c r="A178" s="22">
        <v>173</v>
      </c>
      <c r="B178" s="22" t="s">
        <v>17</v>
      </c>
      <c r="C178" s="23" t="s">
        <v>195</v>
      </c>
      <c r="D178" s="24">
        <v>4</v>
      </c>
      <c r="E178" s="25">
        <f t="shared" si="16"/>
        <v>1810</v>
      </c>
      <c r="F178" s="26">
        <v>0</v>
      </c>
      <c r="G178" s="25">
        <v>1810</v>
      </c>
      <c r="H178" s="26">
        <v>3.5</v>
      </c>
      <c r="I178" s="34">
        <f t="shared" si="12"/>
        <v>0</v>
      </c>
      <c r="J178" s="34">
        <f t="shared" si="13"/>
        <v>4687.9</v>
      </c>
      <c r="K178" s="35">
        <f t="shared" ref="K178:K181" si="17">D178*4500</f>
        <v>18000</v>
      </c>
      <c r="L178" s="34">
        <f t="shared" si="14"/>
        <v>22687.9</v>
      </c>
      <c r="M178" s="36"/>
    </row>
    <row r="179" s="2" customFormat="1" ht="27" customHeight="1" spans="1:13">
      <c r="A179" s="22">
        <v>174</v>
      </c>
      <c r="B179" s="22" t="s">
        <v>17</v>
      </c>
      <c r="C179" s="23" t="s">
        <v>196</v>
      </c>
      <c r="D179" s="24">
        <v>6</v>
      </c>
      <c r="E179" s="25">
        <f t="shared" si="16"/>
        <v>1954</v>
      </c>
      <c r="F179" s="26">
        <v>0</v>
      </c>
      <c r="G179" s="26">
        <v>1954</v>
      </c>
      <c r="H179" s="26">
        <v>4</v>
      </c>
      <c r="I179" s="34">
        <f t="shared" si="12"/>
        <v>0</v>
      </c>
      <c r="J179" s="34">
        <f t="shared" si="13"/>
        <v>5060.86</v>
      </c>
      <c r="K179" s="35">
        <f t="shared" si="17"/>
        <v>27000</v>
      </c>
      <c r="L179" s="34">
        <f t="shared" si="14"/>
        <v>32060.86</v>
      </c>
      <c r="M179" s="36"/>
    </row>
    <row r="180" s="2" customFormat="1" ht="27" customHeight="1" spans="1:13">
      <c r="A180" s="22">
        <v>175</v>
      </c>
      <c r="B180" s="22" t="s">
        <v>17</v>
      </c>
      <c r="C180" s="23" t="s">
        <v>197</v>
      </c>
      <c r="D180" s="24">
        <v>5</v>
      </c>
      <c r="E180" s="25">
        <f t="shared" si="16"/>
        <v>235</v>
      </c>
      <c r="F180" s="26">
        <v>0</v>
      </c>
      <c r="G180" s="26">
        <v>235</v>
      </c>
      <c r="H180" s="26">
        <v>6</v>
      </c>
      <c r="I180" s="34">
        <f t="shared" si="12"/>
        <v>0</v>
      </c>
      <c r="J180" s="34">
        <f t="shared" si="13"/>
        <v>608.65</v>
      </c>
      <c r="K180" s="35">
        <f t="shared" si="17"/>
        <v>22500</v>
      </c>
      <c r="L180" s="34">
        <f t="shared" si="14"/>
        <v>23108.65</v>
      </c>
      <c r="M180" s="36"/>
    </row>
    <row r="181" s="3" customFormat="1" ht="93" customHeight="1" spans="1:13">
      <c r="A181" s="22">
        <v>176</v>
      </c>
      <c r="B181" s="22" t="s">
        <v>17</v>
      </c>
      <c r="C181" s="36" t="s">
        <v>198</v>
      </c>
      <c r="D181" s="39"/>
      <c r="E181" s="40">
        <f t="shared" si="16"/>
        <v>7657</v>
      </c>
      <c r="F181" s="39"/>
      <c r="G181" s="39">
        <v>7657</v>
      </c>
      <c r="H181" s="39"/>
      <c r="I181" s="34">
        <f t="shared" si="12"/>
        <v>0</v>
      </c>
      <c r="J181" s="34">
        <f t="shared" si="13"/>
        <v>19831.63</v>
      </c>
      <c r="K181" s="35">
        <f t="shared" si="17"/>
        <v>0</v>
      </c>
      <c r="L181" s="34">
        <f t="shared" si="14"/>
        <v>19831.63</v>
      </c>
      <c r="M181" s="45"/>
    </row>
    <row r="182" s="1" customFormat="1" ht="26.25" customHeight="1" spans="1:13">
      <c r="A182" s="41"/>
      <c r="B182" s="41"/>
      <c r="C182" s="42"/>
      <c r="D182" s="42">
        <f t="shared" ref="D182:K182" si="18">SUM(D6:D181)</f>
        <v>751</v>
      </c>
      <c r="E182" s="42">
        <f t="shared" si="18"/>
        <v>288533</v>
      </c>
      <c r="F182" s="42">
        <f t="shared" si="18"/>
        <v>0</v>
      </c>
      <c r="G182" s="42">
        <f t="shared" si="18"/>
        <v>288533</v>
      </c>
      <c r="H182" s="42">
        <f t="shared" si="18"/>
        <v>616.3</v>
      </c>
      <c r="I182" s="42">
        <f t="shared" si="18"/>
        <v>0</v>
      </c>
      <c r="J182" s="42">
        <f t="shared" si="18"/>
        <v>747300.47</v>
      </c>
      <c r="K182" s="35">
        <f t="shared" si="18"/>
        <v>3370125</v>
      </c>
      <c r="L182" s="34">
        <f t="shared" si="14"/>
        <v>4117425.47</v>
      </c>
      <c r="M182" s="42"/>
    </row>
  </sheetData>
  <mergeCells count="19">
    <mergeCell ref="A1:M1"/>
    <mergeCell ref="A2:C2"/>
    <mergeCell ref="E2:I2"/>
    <mergeCell ref="K2:M2"/>
    <mergeCell ref="E3:G3"/>
    <mergeCell ref="I3:L3"/>
    <mergeCell ref="A3:A5"/>
    <mergeCell ref="B3:B5"/>
    <mergeCell ref="C3:C5"/>
    <mergeCell ref="D3:D5"/>
    <mergeCell ref="E4:E5"/>
    <mergeCell ref="F4:F5"/>
    <mergeCell ref="G4:G5"/>
    <mergeCell ref="H3:H5"/>
    <mergeCell ref="I4:I5"/>
    <mergeCell ref="J4:J5"/>
    <mergeCell ref="K4:K5"/>
    <mergeCell ref="L4:L5"/>
    <mergeCell ref="M3:M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控心丶Crazy°つ</cp:lastModifiedBy>
  <dcterms:created xsi:type="dcterms:W3CDTF">2023-05-12T11:15:00Z</dcterms:created>
  <dcterms:modified xsi:type="dcterms:W3CDTF">2023-11-06T02:36:37Z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