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<sst xmlns="http://schemas.openxmlformats.org/spreadsheetml/2006/main" count="170" uniqueCount="95">
  <si>
    <t>2023年肃南县皇城镇北峰村落实第三轮草原补奖政策资金发放表</t>
  </si>
  <si>
    <t>审核单位（盖章）北峰村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</si>
  <si>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</si>
  <si>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</si>
  <si>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</si>
  <si>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</si>
  <si>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</si>
  <si>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</si>
  <si>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</si>
  <si>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</si>
  <si>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</si>
  <si>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</si>
  <si>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</si>
  <si>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</si>
  <si>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</si>
  <si>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</si>
  <si>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</si>
  <si>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北峰村</t>
  </si>
  <si>
    <t>安立福</t>
  </si>
  <si>
    <t>安宝辉</t>
  </si>
  <si>
    <t>安宝瑞</t>
  </si>
  <si>
    <t>安立新</t>
  </si>
  <si>
    <t>安小平</t>
  </si>
  <si>
    <t>王建文</t>
  </si>
  <si>
    <t>安立明</t>
  </si>
  <si>
    <t>安玉军</t>
  </si>
  <si>
    <t>安玉文</t>
  </si>
  <si>
    <t>贺进新</t>
  </si>
  <si>
    <t>郭庆</t>
  </si>
  <si>
    <t>赵象开</t>
  </si>
  <si>
    <t>赵兵贤</t>
  </si>
  <si>
    <t>安君</t>
  </si>
  <si>
    <t>张文汉</t>
  </si>
  <si>
    <t>左双喜</t>
  </si>
  <si>
    <t>钱红霞</t>
  </si>
  <si>
    <t>左双福</t>
  </si>
  <si>
    <t>郭福才</t>
  </si>
  <si>
    <t>郭春生</t>
  </si>
  <si>
    <t>郭春雨</t>
  </si>
  <si>
    <t>贺进荣</t>
  </si>
  <si>
    <t>贺新辉</t>
  </si>
  <si>
    <t>贺迎春</t>
  </si>
  <si>
    <t>贺玉明</t>
  </si>
  <si>
    <t>安生福</t>
  </si>
  <si>
    <t>安生强</t>
  </si>
  <si>
    <t>兰建军</t>
  </si>
  <si>
    <t>贺进山</t>
  </si>
  <si>
    <t>贺志军</t>
  </si>
  <si>
    <t>孙涛</t>
  </si>
  <si>
    <t>孙林山</t>
  </si>
  <si>
    <t>孙祁山</t>
  </si>
  <si>
    <t>贺进成</t>
  </si>
  <si>
    <t>贺永胜</t>
  </si>
  <si>
    <t>贺辉胜</t>
  </si>
  <si>
    <t>贺东胜</t>
  </si>
  <si>
    <t>刘凤琴</t>
  </si>
  <si>
    <t>赵志贤</t>
  </si>
  <si>
    <t>赵军贤</t>
  </si>
  <si>
    <t>赵永贤</t>
  </si>
  <si>
    <t>贺新明</t>
  </si>
  <si>
    <t>贺军民</t>
  </si>
  <si>
    <t>贺建明</t>
  </si>
  <si>
    <t>牛爱梅</t>
  </si>
  <si>
    <t>贺进仁</t>
  </si>
  <si>
    <t>贺新军</t>
  </si>
  <si>
    <t>安进福</t>
  </si>
  <si>
    <t>安秀</t>
  </si>
  <si>
    <t>赵建英</t>
  </si>
  <si>
    <t>安勇</t>
  </si>
  <si>
    <t>常建国</t>
  </si>
  <si>
    <t>安秀芳</t>
  </si>
  <si>
    <t>常新胜</t>
  </si>
  <si>
    <t>常永胜</t>
  </si>
  <si>
    <t>赵春贤</t>
  </si>
  <si>
    <t>原户主赵象勤</t>
  </si>
  <si>
    <t>赵秀英</t>
  </si>
  <si>
    <t>李好伟</t>
  </si>
  <si>
    <t>李好虎</t>
  </si>
  <si>
    <t>李文</t>
  </si>
  <si>
    <t>杨晓梅</t>
  </si>
  <si>
    <t>李好章</t>
  </si>
  <si>
    <t>安立功</t>
  </si>
  <si>
    <t>安学军</t>
  </si>
  <si>
    <t>安学文</t>
  </si>
  <si>
    <t>安立成</t>
  </si>
  <si>
    <t>安小岩</t>
  </si>
  <si>
    <t>安小英</t>
  </si>
  <si>
    <t>朱瑞莲</t>
  </si>
  <si>
    <t>郭新盛</t>
  </si>
  <si>
    <t>安建林</t>
  </si>
  <si>
    <t>安建斌</t>
  </si>
  <si>
    <t>安建勋</t>
  </si>
  <si>
    <t>安惠玲</t>
  </si>
  <si>
    <t>肃南裕固族自治县皇城镇北峰村股份经济合作社</t>
  </si>
  <si>
    <t>村集体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</si>
</sst>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shrinkToFit="1"/>
    </xf>
    <xf numFmtId="179" fontId="1" fillId="0" borderId="3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179" fontId="6" fillId="0" borderId="3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1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179" fontId="1" fillId="0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workbookViewId="0">
      <selection activeCell="J4" sqref="J4:J5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7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8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9" t="s">
        <v>13</v>
      </c>
      <c r="J4" s="16" t="s">
        <v>14</v>
      </c>
      <c r="K4" s="16" t="s">
        <v>15</v>
      </c>
      <c r="L4" s="29" t="s">
        <v>16</v>
      </c>
      <c r="M4" s="30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1"/>
      <c r="J5" s="20"/>
      <c r="K5" s="20"/>
      <c r="L5" s="31"/>
      <c r="M5" s="32"/>
    </row>
    <row r="6" s="2" customFormat="1" ht="29.1" customHeight="1" spans="1:13">
      <c r="A6" s="22">
        <v>1</v>
      </c>
      <c r="B6" s="22" t="s">
        <v>17</v>
      </c>
      <c r="C6" s="23" t="s">
        <v>18</v>
      </c>
      <c r="D6" s="24">
        <v>2</v>
      </c>
      <c r="E6" s="24">
        <f t="shared" ref="E6:E69" si="0">F6+G6</f>
        <v>2217</v>
      </c>
      <c r="F6" s="25">
        <v>0</v>
      </c>
      <c r="G6" s="24">
        <v>2217</v>
      </c>
      <c r="H6" s="25">
        <v>0</v>
      </c>
      <c r="I6" s="33">
        <f t="shared" ref="I6:I69" si="1">ROUND(F6*21.84,2)</f>
        <v>0</v>
      </c>
      <c r="J6" s="33">
        <f t="shared" ref="J6:J69" si="2">ROUND(G6*2.59,2)</f>
        <v>5742.03</v>
      </c>
      <c r="K6" s="34">
        <f t="shared" ref="K6:K69" si="3">D6*4500</f>
        <v>9000</v>
      </c>
      <c r="L6" s="33">
        <f t="shared" ref="L6:L69" si="4">J6+K6</f>
        <v>14742.03</v>
      </c>
      <c r="M6" s="23"/>
    </row>
    <row r="7" s="2" customFormat="1" ht="29.1" customHeight="1" spans="1:13">
      <c r="A7" s="22">
        <v>2</v>
      </c>
      <c r="B7" s="22" t="s">
        <v>17</v>
      </c>
      <c r="C7" s="23" t="s">
        <v>19</v>
      </c>
      <c r="D7" s="24">
        <v>3</v>
      </c>
      <c r="E7" s="24">
        <f t="shared" si="0"/>
        <v>2250</v>
      </c>
      <c r="F7" s="25">
        <v>0</v>
      </c>
      <c r="G7" s="24">
        <v>2250</v>
      </c>
      <c r="H7" s="25">
        <v>0</v>
      </c>
      <c r="I7" s="33">
        <f t="shared" si="1"/>
        <v>0</v>
      </c>
      <c r="J7" s="33">
        <f t="shared" si="2"/>
        <v>5827.5</v>
      </c>
      <c r="K7" s="34">
        <f t="shared" si="3"/>
        <v>13500</v>
      </c>
      <c r="L7" s="33">
        <f t="shared" si="4"/>
        <v>19327.5</v>
      </c>
      <c r="M7" s="23"/>
    </row>
    <row r="8" s="2" customFormat="1" ht="29.1" customHeight="1" spans="1:13">
      <c r="A8" s="22">
        <v>3</v>
      </c>
      <c r="B8" s="22" t="s">
        <v>17</v>
      </c>
      <c r="C8" s="23" t="s">
        <v>20</v>
      </c>
      <c r="D8" s="24">
        <v>4</v>
      </c>
      <c r="E8" s="24">
        <f t="shared" si="0"/>
        <v>2249</v>
      </c>
      <c r="F8" s="25">
        <v>0</v>
      </c>
      <c r="G8" s="24">
        <v>2249</v>
      </c>
      <c r="H8" s="25">
        <v>0</v>
      </c>
      <c r="I8" s="33">
        <f t="shared" si="1"/>
        <v>0</v>
      </c>
      <c r="J8" s="33">
        <f t="shared" si="2"/>
        <v>5824.91</v>
      </c>
      <c r="K8" s="34">
        <f t="shared" si="3"/>
        <v>18000</v>
      </c>
      <c r="L8" s="33">
        <f t="shared" si="4"/>
        <v>23824.91</v>
      </c>
      <c r="M8" s="23"/>
    </row>
    <row r="9" s="2" customFormat="1" ht="29.1" customHeight="1" spans="1:13">
      <c r="A9" s="22">
        <v>4</v>
      </c>
      <c r="B9" s="22" t="s">
        <v>17</v>
      </c>
      <c r="C9" s="23" t="s">
        <v>21</v>
      </c>
      <c r="D9" s="24">
        <v>6</v>
      </c>
      <c r="E9" s="24">
        <f t="shared" si="0"/>
        <v>758</v>
      </c>
      <c r="F9" s="25">
        <v>0</v>
      </c>
      <c r="G9" s="24">
        <v>758</v>
      </c>
      <c r="H9" s="25">
        <v>0</v>
      </c>
      <c r="I9" s="33">
        <f t="shared" si="1"/>
        <v>0</v>
      </c>
      <c r="J9" s="33">
        <f t="shared" si="2"/>
        <v>1963.22</v>
      </c>
      <c r="K9" s="34">
        <f t="shared" si="3"/>
        <v>27000</v>
      </c>
      <c r="L9" s="33">
        <f t="shared" si="4"/>
        <v>28963.22</v>
      </c>
      <c r="M9" s="23"/>
    </row>
    <row r="10" s="2" customFormat="1" ht="29.1" customHeight="1" spans="1:13">
      <c r="A10" s="22">
        <v>5</v>
      </c>
      <c r="B10" s="22" t="s">
        <v>17</v>
      </c>
      <c r="C10" s="23" t="s">
        <v>22</v>
      </c>
      <c r="D10" s="24">
        <v>2</v>
      </c>
      <c r="E10" s="24">
        <f t="shared" si="0"/>
        <v>3006</v>
      </c>
      <c r="F10" s="25">
        <v>0</v>
      </c>
      <c r="G10" s="24">
        <v>3006</v>
      </c>
      <c r="H10" s="25">
        <v>0</v>
      </c>
      <c r="I10" s="33">
        <f t="shared" si="1"/>
        <v>0</v>
      </c>
      <c r="J10" s="33">
        <f t="shared" si="2"/>
        <v>7785.54</v>
      </c>
      <c r="K10" s="34">
        <f t="shared" si="3"/>
        <v>9000</v>
      </c>
      <c r="L10" s="33">
        <f t="shared" si="4"/>
        <v>16785.54</v>
      </c>
      <c r="M10" s="23"/>
    </row>
    <row r="11" s="2" customFormat="1" ht="29.1" customHeight="1" spans="1:13">
      <c r="A11" s="22">
        <v>6</v>
      </c>
      <c r="B11" s="22" t="s">
        <v>17</v>
      </c>
      <c r="C11" s="23" t="s">
        <v>23</v>
      </c>
      <c r="D11" s="24">
        <v>5</v>
      </c>
      <c r="E11" s="24">
        <f t="shared" si="0"/>
        <v>1974</v>
      </c>
      <c r="F11" s="25">
        <v>0</v>
      </c>
      <c r="G11" s="24">
        <v>1974</v>
      </c>
      <c r="H11" s="25">
        <v>17</v>
      </c>
      <c r="I11" s="33">
        <f t="shared" si="1"/>
        <v>0</v>
      </c>
      <c r="J11" s="33">
        <f t="shared" si="2"/>
        <v>5112.66</v>
      </c>
      <c r="K11" s="34">
        <f t="shared" si="3"/>
        <v>22500</v>
      </c>
      <c r="L11" s="33">
        <f t="shared" si="4"/>
        <v>27612.66</v>
      </c>
      <c r="M11" s="23"/>
    </row>
    <row r="12" s="2" customFormat="1" ht="29.1" customHeight="1" spans="1:13">
      <c r="A12" s="22">
        <v>7</v>
      </c>
      <c r="B12" s="22" t="s">
        <v>17</v>
      </c>
      <c r="C12" s="23" t="s">
        <v>24</v>
      </c>
      <c r="D12" s="24">
        <v>1</v>
      </c>
      <c r="E12" s="24">
        <f t="shared" si="0"/>
        <v>2053</v>
      </c>
      <c r="F12" s="25">
        <v>0</v>
      </c>
      <c r="G12" s="24">
        <v>2053</v>
      </c>
      <c r="H12" s="25">
        <v>0</v>
      </c>
      <c r="I12" s="33">
        <f t="shared" si="1"/>
        <v>0</v>
      </c>
      <c r="J12" s="33">
        <f t="shared" si="2"/>
        <v>5317.27</v>
      </c>
      <c r="K12" s="34">
        <f t="shared" si="3"/>
        <v>4500</v>
      </c>
      <c r="L12" s="33">
        <f t="shared" si="4"/>
        <v>9817.27</v>
      </c>
      <c r="M12" s="13"/>
    </row>
    <row r="13" s="2" customFormat="1" ht="29.1" customHeight="1" spans="1:13">
      <c r="A13" s="22">
        <v>8</v>
      </c>
      <c r="B13" s="22" t="s">
        <v>17</v>
      </c>
      <c r="C13" s="23" t="s">
        <v>25</v>
      </c>
      <c r="D13" s="24">
        <v>4</v>
      </c>
      <c r="E13" s="24">
        <f t="shared" si="0"/>
        <v>2050</v>
      </c>
      <c r="F13" s="25">
        <v>0</v>
      </c>
      <c r="G13" s="24">
        <v>2050</v>
      </c>
      <c r="H13" s="25">
        <v>0</v>
      </c>
      <c r="I13" s="33">
        <f t="shared" si="1"/>
        <v>0</v>
      </c>
      <c r="J13" s="33">
        <f t="shared" si="2"/>
        <v>5309.5</v>
      </c>
      <c r="K13" s="34">
        <f t="shared" si="3"/>
        <v>18000</v>
      </c>
      <c r="L13" s="33">
        <f t="shared" si="4"/>
        <v>23309.5</v>
      </c>
      <c r="M13" s="23"/>
    </row>
    <row r="14" s="2" customFormat="1" ht="29.1" customHeight="1" spans="1:13">
      <c r="A14" s="22">
        <v>9</v>
      </c>
      <c r="B14" s="22" t="s">
        <v>17</v>
      </c>
      <c r="C14" s="23" t="s">
        <v>26</v>
      </c>
      <c r="D14" s="24">
        <v>4</v>
      </c>
      <c r="E14" s="24">
        <f t="shared" si="0"/>
        <v>2050</v>
      </c>
      <c r="F14" s="25">
        <v>0</v>
      </c>
      <c r="G14" s="24">
        <v>2050</v>
      </c>
      <c r="H14" s="25">
        <v>0</v>
      </c>
      <c r="I14" s="33">
        <f t="shared" si="1"/>
        <v>0</v>
      </c>
      <c r="J14" s="33">
        <f t="shared" si="2"/>
        <v>5309.5</v>
      </c>
      <c r="K14" s="34">
        <f t="shared" si="3"/>
        <v>18000</v>
      </c>
      <c r="L14" s="33">
        <f t="shared" si="4"/>
        <v>23309.5</v>
      </c>
      <c r="M14" s="13"/>
    </row>
    <row r="15" s="2" customFormat="1" ht="29.1" customHeight="1" spans="1:13">
      <c r="A15" s="22">
        <v>10</v>
      </c>
      <c r="B15" s="22" t="s">
        <v>17</v>
      </c>
      <c r="C15" s="23" t="s">
        <v>27</v>
      </c>
      <c r="D15" s="24">
        <v>3</v>
      </c>
      <c r="E15" s="24">
        <f t="shared" si="0"/>
        <v>2700</v>
      </c>
      <c r="F15" s="25">
        <v>0</v>
      </c>
      <c r="G15" s="24">
        <v>2700</v>
      </c>
      <c r="H15" s="25">
        <v>0</v>
      </c>
      <c r="I15" s="33">
        <f t="shared" si="1"/>
        <v>0</v>
      </c>
      <c r="J15" s="33">
        <f t="shared" si="2"/>
        <v>6993</v>
      </c>
      <c r="K15" s="34">
        <f t="shared" si="3"/>
        <v>13500</v>
      </c>
      <c r="L15" s="33">
        <f t="shared" si="4"/>
        <v>20493</v>
      </c>
      <c r="M15" s="23"/>
    </row>
    <row r="16" s="2" customFormat="1" ht="29.1" customHeight="1" spans="1:13">
      <c r="A16" s="22">
        <v>11</v>
      </c>
      <c r="B16" s="22" t="s">
        <v>17</v>
      </c>
      <c r="C16" s="23" t="s">
        <v>28</v>
      </c>
      <c r="D16" s="24">
        <v>4</v>
      </c>
      <c r="E16" s="24">
        <f t="shared" si="0"/>
        <v>953</v>
      </c>
      <c r="F16" s="25">
        <v>0</v>
      </c>
      <c r="G16" s="24">
        <v>953</v>
      </c>
      <c r="H16" s="25">
        <v>24</v>
      </c>
      <c r="I16" s="33">
        <f t="shared" si="1"/>
        <v>0</v>
      </c>
      <c r="J16" s="33">
        <f t="shared" si="2"/>
        <v>2468.27</v>
      </c>
      <c r="K16" s="34">
        <f t="shared" si="3"/>
        <v>18000</v>
      </c>
      <c r="L16" s="33">
        <f t="shared" si="4"/>
        <v>20468.27</v>
      </c>
      <c r="M16" s="23"/>
    </row>
    <row r="17" s="2" customFormat="1" ht="29.1" customHeight="1" spans="1:13">
      <c r="A17" s="22">
        <v>12</v>
      </c>
      <c r="B17" s="22" t="s">
        <v>17</v>
      </c>
      <c r="C17" s="23" t="s">
        <v>29</v>
      </c>
      <c r="D17" s="24">
        <v>2</v>
      </c>
      <c r="E17" s="24">
        <f t="shared" si="0"/>
        <v>1144</v>
      </c>
      <c r="F17" s="25">
        <v>0</v>
      </c>
      <c r="G17" s="24">
        <v>1144</v>
      </c>
      <c r="H17" s="25">
        <v>10</v>
      </c>
      <c r="I17" s="33">
        <f t="shared" si="1"/>
        <v>0</v>
      </c>
      <c r="J17" s="33">
        <f t="shared" si="2"/>
        <v>2962.96</v>
      </c>
      <c r="K17" s="34">
        <f t="shared" si="3"/>
        <v>9000</v>
      </c>
      <c r="L17" s="33">
        <f t="shared" si="4"/>
        <v>11962.96</v>
      </c>
      <c r="M17" s="23"/>
    </row>
    <row r="18" s="2" customFormat="1" ht="29.1" customHeight="1" spans="1:13">
      <c r="A18" s="22">
        <v>13</v>
      </c>
      <c r="B18" s="22" t="s">
        <v>17</v>
      </c>
      <c r="C18" s="23" t="s">
        <v>30</v>
      </c>
      <c r="D18" s="24">
        <v>3</v>
      </c>
      <c r="E18" s="24">
        <f t="shared" si="0"/>
        <v>0</v>
      </c>
      <c r="F18" s="26">
        <v>0</v>
      </c>
      <c r="G18" s="24">
        <v>0</v>
      </c>
      <c r="H18" s="25">
        <v>11</v>
      </c>
      <c r="I18" s="33">
        <f t="shared" si="1"/>
        <v>0</v>
      </c>
      <c r="J18" s="33">
        <f t="shared" si="2"/>
        <v>0</v>
      </c>
      <c r="K18" s="34">
        <f t="shared" si="3"/>
        <v>13500</v>
      </c>
      <c r="L18" s="33">
        <f t="shared" si="4"/>
        <v>13500</v>
      </c>
      <c r="M18" s="23"/>
    </row>
    <row r="19" s="2" customFormat="1" ht="29.1" customHeight="1" spans="1:13">
      <c r="A19" s="22">
        <v>14</v>
      </c>
      <c r="B19" s="22" t="s">
        <v>17</v>
      </c>
      <c r="C19" s="23" t="s">
        <v>31</v>
      </c>
      <c r="D19" s="24">
        <v>4</v>
      </c>
      <c r="E19" s="24">
        <f t="shared" si="0"/>
        <v>1278</v>
      </c>
      <c r="F19" s="25">
        <v>0</v>
      </c>
      <c r="G19" s="24">
        <v>1278</v>
      </c>
      <c r="H19" s="25">
        <v>0</v>
      </c>
      <c r="I19" s="33">
        <f t="shared" si="1"/>
        <v>0</v>
      </c>
      <c r="J19" s="33">
        <f t="shared" si="2"/>
        <v>3310.02</v>
      </c>
      <c r="K19" s="34">
        <f t="shared" si="3"/>
        <v>18000</v>
      </c>
      <c r="L19" s="33">
        <f t="shared" si="4"/>
        <v>21310.02</v>
      </c>
      <c r="M19" s="23"/>
    </row>
    <row r="20" s="2" customFormat="1" ht="29.1" customHeight="1" spans="1:13">
      <c r="A20" s="22">
        <v>15</v>
      </c>
      <c r="B20" s="22" t="s">
        <v>17</v>
      </c>
      <c r="C20" s="23" t="s">
        <v>32</v>
      </c>
      <c r="D20" s="24">
        <v>4</v>
      </c>
      <c r="E20" s="24">
        <f t="shared" si="0"/>
        <v>4525</v>
      </c>
      <c r="F20" s="25">
        <v>0</v>
      </c>
      <c r="G20" s="24">
        <v>4525</v>
      </c>
      <c r="H20" s="25">
        <v>0</v>
      </c>
      <c r="I20" s="33">
        <f t="shared" si="1"/>
        <v>0</v>
      </c>
      <c r="J20" s="33">
        <f t="shared" si="2"/>
        <v>11719.75</v>
      </c>
      <c r="K20" s="34">
        <f t="shared" si="3"/>
        <v>18000</v>
      </c>
      <c r="L20" s="33">
        <f t="shared" si="4"/>
        <v>29719.75</v>
      </c>
      <c r="M20" s="23"/>
    </row>
    <row r="21" s="2" customFormat="1" ht="29.1" customHeight="1" spans="1:13">
      <c r="A21" s="22">
        <v>16</v>
      </c>
      <c r="B21" s="22" t="s">
        <v>17</v>
      </c>
      <c r="C21" s="23" t="s">
        <v>33</v>
      </c>
      <c r="D21" s="24">
        <v>3</v>
      </c>
      <c r="E21" s="24">
        <f t="shared" si="0"/>
        <v>1891</v>
      </c>
      <c r="F21" s="25">
        <v>0</v>
      </c>
      <c r="G21" s="24">
        <v>1891</v>
      </c>
      <c r="H21" s="25">
        <v>0</v>
      </c>
      <c r="I21" s="33">
        <f t="shared" si="1"/>
        <v>0</v>
      </c>
      <c r="J21" s="33">
        <f t="shared" si="2"/>
        <v>4897.69</v>
      </c>
      <c r="K21" s="34">
        <f t="shared" si="3"/>
        <v>13500</v>
      </c>
      <c r="L21" s="33">
        <f t="shared" si="4"/>
        <v>18397.69</v>
      </c>
      <c r="M21" s="23"/>
    </row>
    <row r="22" s="2" customFormat="1" ht="29.1" customHeight="1" spans="1:13">
      <c r="A22" s="22">
        <v>17</v>
      </c>
      <c r="B22" s="22" t="s">
        <v>17</v>
      </c>
      <c r="C22" s="23" t="s">
        <v>34</v>
      </c>
      <c r="D22" s="24">
        <v>3</v>
      </c>
      <c r="E22" s="24">
        <f t="shared" si="0"/>
        <v>0</v>
      </c>
      <c r="F22" s="26">
        <v>0</v>
      </c>
      <c r="G22" s="24">
        <v>0</v>
      </c>
      <c r="H22" s="25">
        <v>10</v>
      </c>
      <c r="I22" s="33">
        <f t="shared" si="1"/>
        <v>0</v>
      </c>
      <c r="J22" s="33">
        <f t="shared" si="2"/>
        <v>0</v>
      </c>
      <c r="K22" s="34">
        <f t="shared" si="3"/>
        <v>13500</v>
      </c>
      <c r="L22" s="33">
        <f t="shared" si="4"/>
        <v>13500</v>
      </c>
      <c r="M22" s="23"/>
    </row>
    <row r="23" s="2" customFormat="1" ht="29.1" customHeight="1" spans="1:13">
      <c r="A23" s="22">
        <v>18</v>
      </c>
      <c r="B23" s="22" t="s">
        <v>17</v>
      </c>
      <c r="C23" s="23" t="s">
        <v>35</v>
      </c>
      <c r="D23" s="24">
        <v>4</v>
      </c>
      <c r="E23" s="24">
        <f t="shared" si="0"/>
        <v>990</v>
      </c>
      <c r="F23" s="25">
        <v>0</v>
      </c>
      <c r="G23" s="24">
        <v>990</v>
      </c>
      <c r="H23" s="25">
        <v>0</v>
      </c>
      <c r="I23" s="33">
        <f t="shared" si="1"/>
        <v>0</v>
      </c>
      <c r="J23" s="33">
        <f t="shared" si="2"/>
        <v>2564.1</v>
      </c>
      <c r="K23" s="34">
        <f t="shared" si="3"/>
        <v>18000</v>
      </c>
      <c r="L23" s="33">
        <f t="shared" si="4"/>
        <v>20564.1</v>
      </c>
      <c r="M23" s="23"/>
    </row>
    <row r="24" s="2" customFormat="1" ht="29.1" customHeight="1" spans="1:13">
      <c r="A24" s="22">
        <v>19</v>
      </c>
      <c r="B24" s="22" t="s">
        <v>17</v>
      </c>
      <c r="C24" s="23" t="s">
        <v>36</v>
      </c>
      <c r="D24" s="24">
        <v>1</v>
      </c>
      <c r="E24" s="24">
        <f t="shared" si="0"/>
        <v>1220</v>
      </c>
      <c r="F24" s="25">
        <v>0</v>
      </c>
      <c r="G24" s="24">
        <v>1220</v>
      </c>
      <c r="H24" s="25">
        <v>0</v>
      </c>
      <c r="I24" s="33">
        <f t="shared" si="1"/>
        <v>0</v>
      </c>
      <c r="J24" s="33">
        <f t="shared" si="2"/>
        <v>3159.8</v>
      </c>
      <c r="K24" s="34">
        <f t="shared" si="3"/>
        <v>4500</v>
      </c>
      <c r="L24" s="33">
        <f t="shared" si="4"/>
        <v>7659.8</v>
      </c>
      <c r="M24" s="23"/>
    </row>
    <row r="25" s="2" customFormat="1" ht="29.1" customHeight="1" spans="1:13">
      <c r="A25" s="22">
        <v>20</v>
      </c>
      <c r="B25" s="22" t="s">
        <v>17</v>
      </c>
      <c r="C25" s="23" t="s">
        <v>37</v>
      </c>
      <c r="D25" s="24">
        <v>4</v>
      </c>
      <c r="E25" s="24">
        <f t="shared" si="0"/>
        <v>4879</v>
      </c>
      <c r="F25" s="25">
        <v>0</v>
      </c>
      <c r="G25" s="24">
        <v>4879</v>
      </c>
      <c r="H25" s="25">
        <v>0</v>
      </c>
      <c r="I25" s="33">
        <f t="shared" si="1"/>
        <v>0</v>
      </c>
      <c r="J25" s="33">
        <f t="shared" si="2"/>
        <v>12636.61</v>
      </c>
      <c r="K25" s="34">
        <f t="shared" si="3"/>
        <v>18000</v>
      </c>
      <c r="L25" s="33">
        <f t="shared" si="4"/>
        <v>30636.61</v>
      </c>
      <c r="M25" s="23"/>
    </row>
    <row r="26" s="2" customFormat="1" ht="29.1" customHeight="1" spans="1:13">
      <c r="A26" s="22">
        <v>21</v>
      </c>
      <c r="B26" s="22" t="s">
        <v>17</v>
      </c>
      <c r="C26" s="23" t="s">
        <v>38</v>
      </c>
      <c r="D26" s="24">
        <v>2</v>
      </c>
      <c r="E26" s="24">
        <f t="shared" si="0"/>
        <v>1797</v>
      </c>
      <c r="F26" s="25">
        <v>0</v>
      </c>
      <c r="G26" s="24">
        <v>1797</v>
      </c>
      <c r="H26" s="25">
        <v>0</v>
      </c>
      <c r="I26" s="33">
        <f t="shared" si="1"/>
        <v>0</v>
      </c>
      <c r="J26" s="33">
        <f t="shared" si="2"/>
        <v>4654.23</v>
      </c>
      <c r="K26" s="34">
        <f t="shared" si="3"/>
        <v>9000</v>
      </c>
      <c r="L26" s="33">
        <f t="shared" si="4"/>
        <v>13654.23</v>
      </c>
      <c r="M26" s="23"/>
    </row>
    <row r="27" s="2" customFormat="1" ht="29.1" customHeight="1" spans="1:13">
      <c r="A27" s="22">
        <v>22</v>
      </c>
      <c r="B27" s="22" t="s">
        <v>17</v>
      </c>
      <c r="C27" s="23" t="s">
        <v>39</v>
      </c>
      <c r="D27" s="24">
        <v>3</v>
      </c>
      <c r="E27" s="24">
        <f t="shared" si="0"/>
        <v>3034</v>
      </c>
      <c r="F27" s="25">
        <v>0</v>
      </c>
      <c r="G27" s="24">
        <v>3034</v>
      </c>
      <c r="H27" s="25">
        <v>0</v>
      </c>
      <c r="I27" s="33">
        <f t="shared" si="1"/>
        <v>0</v>
      </c>
      <c r="J27" s="33">
        <f t="shared" si="2"/>
        <v>7858.06</v>
      </c>
      <c r="K27" s="34">
        <f t="shared" si="3"/>
        <v>13500</v>
      </c>
      <c r="L27" s="33">
        <f t="shared" si="4"/>
        <v>21358.06</v>
      </c>
      <c r="M27" s="13"/>
    </row>
    <row r="28" s="2" customFormat="1" ht="29.1" customHeight="1" spans="1:13">
      <c r="A28" s="22">
        <v>23</v>
      </c>
      <c r="B28" s="22" t="s">
        <v>17</v>
      </c>
      <c r="C28" s="23" t="s">
        <v>40</v>
      </c>
      <c r="D28" s="24">
        <v>3</v>
      </c>
      <c r="E28" s="24">
        <f t="shared" si="0"/>
        <v>1400</v>
      </c>
      <c r="F28" s="25">
        <v>0</v>
      </c>
      <c r="G28" s="24">
        <v>1400</v>
      </c>
      <c r="H28" s="25">
        <v>0</v>
      </c>
      <c r="I28" s="33">
        <f t="shared" si="1"/>
        <v>0</v>
      </c>
      <c r="J28" s="33">
        <f t="shared" si="2"/>
        <v>3626</v>
      </c>
      <c r="K28" s="34">
        <f t="shared" si="3"/>
        <v>13500</v>
      </c>
      <c r="L28" s="33">
        <f t="shared" si="4"/>
        <v>17126</v>
      </c>
      <c r="M28" s="35"/>
    </row>
    <row r="29" s="2" customFormat="1" ht="29.1" customHeight="1" spans="1:13">
      <c r="A29" s="22">
        <v>24</v>
      </c>
      <c r="B29" s="22" t="s">
        <v>17</v>
      </c>
      <c r="C29" s="23" t="s">
        <v>41</v>
      </c>
      <c r="D29" s="24">
        <v>3</v>
      </c>
      <c r="E29" s="24">
        <f t="shared" si="0"/>
        <v>1651</v>
      </c>
      <c r="F29" s="25">
        <v>0</v>
      </c>
      <c r="G29" s="24">
        <v>1651</v>
      </c>
      <c r="H29" s="25">
        <v>0</v>
      </c>
      <c r="I29" s="33">
        <f t="shared" si="1"/>
        <v>0</v>
      </c>
      <c r="J29" s="33">
        <f t="shared" si="2"/>
        <v>4276.09</v>
      </c>
      <c r="K29" s="34">
        <f t="shared" si="3"/>
        <v>13500</v>
      </c>
      <c r="L29" s="33">
        <f t="shared" si="4"/>
        <v>17776.09</v>
      </c>
      <c r="M29" s="36"/>
    </row>
    <row r="30" s="2" customFormat="1" ht="29.1" customHeight="1" spans="1:13">
      <c r="A30" s="22">
        <v>25</v>
      </c>
      <c r="B30" s="22" t="s">
        <v>17</v>
      </c>
      <c r="C30" s="23" t="s">
        <v>42</v>
      </c>
      <c r="D30" s="24">
        <v>3</v>
      </c>
      <c r="E30" s="24">
        <f t="shared" si="0"/>
        <v>2895</v>
      </c>
      <c r="F30" s="25">
        <v>0</v>
      </c>
      <c r="G30" s="24">
        <v>2895</v>
      </c>
      <c r="H30" s="25">
        <v>0</v>
      </c>
      <c r="I30" s="33">
        <f t="shared" si="1"/>
        <v>0</v>
      </c>
      <c r="J30" s="33">
        <f t="shared" si="2"/>
        <v>7498.05</v>
      </c>
      <c r="K30" s="34">
        <f t="shared" si="3"/>
        <v>13500</v>
      </c>
      <c r="L30" s="33">
        <f t="shared" si="4"/>
        <v>20998.05</v>
      </c>
      <c r="M30" s="13"/>
    </row>
    <row r="31" s="2" customFormat="1" ht="29.1" customHeight="1" spans="1:13">
      <c r="A31" s="22">
        <v>26</v>
      </c>
      <c r="B31" s="22" t="s">
        <v>17</v>
      </c>
      <c r="C31" s="23" t="s">
        <v>43</v>
      </c>
      <c r="D31" s="24">
        <v>3</v>
      </c>
      <c r="E31" s="24">
        <f t="shared" si="0"/>
        <v>2011</v>
      </c>
      <c r="F31" s="25">
        <v>0</v>
      </c>
      <c r="G31" s="24">
        <v>2011</v>
      </c>
      <c r="H31" s="25">
        <v>0</v>
      </c>
      <c r="I31" s="33">
        <f t="shared" si="1"/>
        <v>0</v>
      </c>
      <c r="J31" s="33">
        <f t="shared" si="2"/>
        <v>5208.49</v>
      </c>
      <c r="K31" s="34">
        <f t="shared" si="3"/>
        <v>13500</v>
      </c>
      <c r="L31" s="33">
        <f t="shared" si="4"/>
        <v>18708.49</v>
      </c>
      <c r="M31" s="23"/>
    </row>
    <row r="32" s="2" customFormat="1" ht="29.1" customHeight="1" spans="1:13">
      <c r="A32" s="22">
        <v>27</v>
      </c>
      <c r="B32" s="22" t="s">
        <v>17</v>
      </c>
      <c r="C32" s="23" t="s">
        <v>44</v>
      </c>
      <c r="D32" s="24">
        <v>4</v>
      </c>
      <c r="E32" s="24">
        <f t="shared" si="0"/>
        <v>1668</v>
      </c>
      <c r="F32" s="25">
        <v>0</v>
      </c>
      <c r="G32" s="24">
        <v>1668</v>
      </c>
      <c r="H32" s="25">
        <v>0</v>
      </c>
      <c r="I32" s="33">
        <f t="shared" si="1"/>
        <v>0</v>
      </c>
      <c r="J32" s="33">
        <f t="shared" si="2"/>
        <v>4320.12</v>
      </c>
      <c r="K32" s="34">
        <f t="shared" si="3"/>
        <v>18000</v>
      </c>
      <c r="L32" s="33">
        <f t="shared" si="4"/>
        <v>22320.12</v>
      </c>
      <c r="M32" s="23"/>
    </row>
    <row r="33" s="2" customFormat="1" ht="29.1" customHeight="1" spans="1:13">
      <c r="A33" s="22">
        <v>28</v>
      </c>
      <c r="B33" s="22" t="s">
        <v>17</v>
      </c>
      <c r="C33" s="23" t="s">
        <v>45</v>
      </c>
      <c r="D33" s="24">
        <v>6</v>
      </c>
      <c r="E33" s="24">
        <f t="shared" si="0"/>
        <v>5841</v>
      </c>
      <c r="F33" s="25">
        <v>0</v>
      </c>
      <c r="G33" s="24">
        <v>5841</v>
      </c>
      <c r="H33" s="25">
        <v>0</v>
      </c>
      <c r="I33" s="33">
        <f t="shared" si="1"/>
        <v>0</v>
      </c>
      <c r="J33" s="33">
        <f t="shared" si="2"/>
        <v>15128.19</v>
      </c>
      <c r="K33" s="34">
        <f t="shared" si="3"/>
        <v>27000</v>
      </c>
      <c r="L33" s="33">
        <f t="shared" si="4"/>
        <v>42128.19</v>
      </c>
      <c r="M33" s="13"/>
    </row>
    <row r="34" s="2" customFormat="1" ht="29.1" customHeight="1" spans="1:13">
      <c r="A34" s="22">
        <v>29</v>
      </c>
      <c r="B34" s="22" t="s">
        <v>17</v>
      </c>
      <c r="C34" s="23" t="s">
        <v>46</v>
      </c>
      <c r="D34" s="24">
        <v>4</v>
      </c>
      <c r="E34" s="24">
        <f t="shared" si="0"/>
        <v>4599</v>
      </c>
      <c r="F34" s="25">
        <v>0</v>
      </c>
      <c r="G34" s="24">
        <v>4599</v>
      </c>
      <c r="H34" s="25">
        <v>0</v>
      </c>
      <c r="I34" s="33">
        <f t="shared" si="1"/>
        <v>0</v>
      </c>
      <c r="J34" s="33">
        <f t="shared" si="2"/>
        <v>11911.41</v>
      </c>
      <c r="K34" s="34">
        <f t="shared" si="3"/>
        <v>18000</v>
      </c>
      <c r="L34" s="33">
        <f t="shared" si="4"/>
        <v>29911.41</v>
      </c>
      <c r="M34" s="13"/>
    </row>
    <row r="35" s="2" customFormat="1" ht="29.1" customHeight="1" spans="1:13">
      <c r="A35" s="22">
        <v>30</v>
      </c>
      <c r="B35" s="22" t="s">
        <v>17</v>
      </c>
      <c r="C35" s="23" t="s">
        <v>47</v>
      </c>
      <c r="D35" s="24">
        <v>2</v>
      </c>
      <c r="E35" s="24">
        <f t="shared" si="0"/>
        <v>1801</v>
      </c>
      <c r="F35" s="25">
        <v>0</v>
      </c>
      <c r="G35" s="24">
        <v>1801</v>
      </c>
      <c r="H35" s="25">
        <v>0</v>
      </c>
      <c r="I35" s="33">
        <f t="shared" si="1"/>
        <v>0</v>
      </c>
      <c r="J35" s="33">
        <f t="shared" si="2"/>
        <v>4664.59</v>
      </c>
      <c r="K35" s="34">
        <f t="shared" si="3"/>
        <v>9000</v>
      </c>
      <c r="L35" s="33">
        <f t="shared" si="4"/>
        <v>13664.59</v>
      </c>
      <c r="M35" s="23"/>
    </row>
    <row r="36" s="2" customFormat="1" ht="29.1" customHeight="1" spans="1:13">
      <c r="A36" s="22">
        <v>31</v>
      </c>
      <c r="B36" s="22" t="s">
        <v>17</v>
      </c>
      <c r="C36" s="23" t="s">
        <v>48</v>
      </c>
      <c r="D36" s="24">
        <v>4</v>
      </c>
      <c r="E36" s="24">
        <f t="shared" si="0"/>
        <v>1484</v>
      </c>
      <c r="F36" s="25">
        <v>0</v>
      </c>
      <c r="G36" s="24">
        <v>1484</v>
      </c>
      <c r="H36" s="25">
        <v>17.5</v>
      </c>
      <c r="I36" s="33">
        <f t="shared" si="1"/>
        <v>0</v>
      </c>
      <c r="J36" s="33">
        <f t="shared" si="2"/>
        <v>3843.56</v>
      </c>
      <c r="K36" s="34">
        <f t="shared" si="3"/>
        <v>18000</v>
      </c>
      <c r="L36" s="33">
        <f t="shared" si="4"/>
        <v>21843.56</v>
      </c>
      <c r="M36" s="13"/>
    </row>
    <row r="37" s="2" customFormat="1" ht="29.1" customHeight="1" spans="1:13">
      <c r="A37" s="22">
        <v>32</v>
      </c>
      <c r="B37" s="22" t="s">
        <v>17</v>
      </c>
      <c r="C37" s="23" t="s">
        <v>49</v>
      </c>
      <c r="D37" s="24">
        <v>4</v>
      </c>
      <c r="E37" s="24">
        <f t="shared" si="0"/>
        <v>917</v>
      </c>
      <c r="F37" s="25">
        <v>0</v>
      </c>
      <c r="G37" s="24">
        <v>917</v>
      </c>
      <c r="H37" s="25">
        <v>17.5</v>
      </c>
      <c r="I37" s="33">
        <f t="shared" si="1"/>
        <v>0</v>
      </c>
      <c r="J37" s="33">
        <f t="shared" si="2"/>
        <v>2375.03</v>
      </c>
      <c r="K37" s="34">
        <f t="shared" si="3"/>
        <v>18000</v>
      </c>
      <c r="L37" s="33">
        <f t="shared" si="4"/>
        <v>20375.03</v>
      </c>
      <c r="M37" s="23"/>
    </row>
    <row r="38" s="2" customFormat="1" ht="29.1" customHeight="1" spans="1:13">
      <c r="A38" s="22">
        <v>33</v>
      </c>
      <c r="B38" s="22" t="s">
        <v>17</v>
      </c>
      <c r="C38" s="23" t="s">
        <v>50</v>
      </c>
      <c r="D38" s="24">
        <v>4</v>
      </c>
      <c r="E38" s="24">
        <f t="shared" si="0"/>
        <v>1248</v>
      </c>
      <c r="F38" s="25">
        <v>0</v>
      </c>
      <c r="G38" s="24">
        <v>1248</v>
      </c>
      <c r="H38" s="25">
        <v>10</v>
      </c>
      <c r="I38" s="33">
        <f t="shared" si="1"/>
        <v>0</v>
      </c>
      <c r="J38" s="33">
        <f t="shared" si="2"/>
        <v>3232.32</v>
      </c>
      <c r="K38" s="34">
        <f t="shared" si="3"/>
        <v>18000</v>
      </c>
      <c r="L38" s="33">
        <f t="shared" si="4"/>
        <v>21232.32</v>
      </c>
      <c r="M38" s="13"/>
    </row>
    <row r="39" s="2" customFormat="1" ht="29.1" customHeight="1" spans="1:13">
      <c r="A39" s="22">
        <v>34</v>
      </c>
      <c r="B39" s="22" t="s">
        <v>17</v>
      </c>
      <c r="C39" s="23" t="s">
        <v>51</v>
      </c>
      <c r="D39" s="24">
        <v>2</v>
      </c>
      <c r="E39" s="24">
        <f t="shared" si="0"/>
        <v>1756</v>
      </c>
      <c r="F39" s="25">
        <v>0</v>
      </c>
      <c r="G39" s="24">
        <v>1756</v>
      </c>
      <c r="H39" s="25">
        <v>0</v>
      </c>
      <c r="I39" s="33">
        <f t="shared" si="1"/>
        <v>0</v>
      </c>
      <c r="J39" s="33">
        <f t="shared" si="2"/>
        <v>4548.04</v>
      </c>
      <c r="K39" s="34">
        <f t="shared" si="3"/>
        <v>9000</v>
      </c>
      <c r="L39" s="33">
        <f t="shared" si="4"/>
        <v>13548.04</v>
      </c>
      <c r="M39" s="37"/>
    </row>
    <row r="40" s="2" customFormat="1" ht="29.1" customHeight="1" spans="1:13">
      <c r="A40" s="22">
        <v>35</v>
      </c>
      <c r="B40" s="22" t="s">
        <v>17</v>
      </c>
      <c r="C40" s="23" t="s">
        <v>52</v>
      </c>
      <c r="D40" s="24">
        <v>3</v>
      </c>
      <c r="E40" s="24">
        <f t="shared" si="0"/>
        <v>1757</v>
      </c>
      <c r="F40" s="25">
        <v>0</v>
      </c>
      <c r="G40" s="24">
        <v>1757</v>
      </c>
      <c r="H40" s="25">
        <v>0</v>
      </c>
      <c r="I40" s="33">
        <f t="shared" si="1"/>
        <v>0</v>
      </c>
      <c r="J40" s="33">
        <f t="shared" si="2"/>
        <v>4550.63</v>
      </c>
      <c r="K40" s="34">
        <f t="shared" si="3"/>
        <v>13500</v>
      </c>
      <c r="L40" s="33">
        <f t="shared" si="4"/>
        <v>18050.63</v>
      </c>
      <c r="M40" s="38"/>
    </row>
    <row r="41" s="2" customFormat="1" ht="29.1" customHeight="1" spans="1:13">
      <c r="A41" s="22">
        <v>36</v>
      </c>
      <c r="B41" s="22" t="s">
        <v>17</v>
      </c>
      <c r="C41" s="23" t="s">
        <v>53</v>
      </c>
      <c r="D41" s="24">
        <v>3</v>
      </c>
      <c r="E41" s="24">
        <f t="shared" si="0"/>
        <v>1757</v>
      </c>
      <c r="F41" s="25">
        <v>0</v>
      </c>
      <c r="G41" s="24">
        <v>1757</v>
      </c>
      <c r="H41" s="25">
        <v>0</v>
      </c>
      <c r="I41" s="33">
        <f t="shared" si="1"/>
        <v>0</v>
      </c>
      <c r="J41" s="33">
        <f t="shared" si="2"/>
        <v>4550.63</v>
      </c>
      <c r="K41" s="34">
        <f t="shared" si="3"/>
        <v>13500</v>
      </c>
      <c r="L41" s="33">
        <f t="shared" si="4"/>
        <v>18050.63</v>
      </c>
      <c r="M41" s="23"/>
    </row>
    <row r="42" s="2" customFormat="1" ht="29.1" customHeight="1" spans="1:13">
      <c r="A42" s="22">
        <v>37</v>
      </c>
      <c r="B42" s="22" t="s">
        <v>17</v>
      </c>
      <c r="C42" s="23" t="s">
        <v>54</v>
      </c>
      <c r="D42" s="24">
        <v>3</v>
      </c>
      <c r="E42" s="24">
        <f t="shared" si="0"/>
        <v>1757</v>
      </c>
      <c r="F42" s="25">
        <v>0</v>
      </c>
      <c r="G42" s="24">
        <v>1757</v>
      </c>
      <c r="H42" s="25">
        <v>0</v>
      </c>
      <c r="I42" s="33">
        <f t="shared" si="1"/>
        <v>0</v>
      </c>
      <c r="J42" s="33">
        <f t="shared" si="2"/>
        <v>4550.63</v>
      </c>
      <c r="K42" s="34">
        <f t="shared" si="3"/>
        <v>13500</v>
      </c>
      <c r="L42" s="33">
        <f t="shared" si="4"/>
        <v>18050.63</v>
      </c>
      <c r="M42" s="13"/>
    </row>
    <row r="43" s="2" customFormat="1" ht="29.1" customHeight="1" spans="1:13">
      <c r="A43" s="22">
        <v>38</v>
      </c>
      <c r="B43" s="22" t="s">
        <v>17</v>
      </c>
      <c r="C43" s="23" t="s">
        <v>55</v>
      </c>
      <c r="D43" s="24">
        <v>1</v>
      </c>
      <c r="E43" s="24">
        <f t="shared" si="0"/>
        <v>1974</v>
      </c>
      <c r="F43" s="25">
        <v>0</v>
      </c>
      <c r="G43" s="24">
        <v>1974</v>
      </c>
      <c r="H43" s="25">
        <v>0</v>
      </c>
      <c r="I43" s="33">
        <f t="shared" si="1"/>
        <v>0</v>
      </c>
      <c r="J43" s="33">
        <f t="shared" si="2"/>
        <v>5112.66</v>
      </c>
      <c r="K43" s="34">
        <f t="shared" si="3"/>
        <v>4500</v>
      </c>
      <c r="L43" s="33">
        <f t="shared" si="4"/>
        <v>9612.66</v>
      </c>
      <c r="M43" s="13"/>
    </row>
    <row r="44" s="2" customFormat="1" ht="29.1" customHeight="1" spans="1:13">
      <c r="A44" s="22">
        <v>39</v>
      </c>
      <c r="B44" s="22" t="s">
        <v>17</v>
      </c>
      <c r="C44" s="23" t="s">
        <v>56</v>
      </c>
      <c r="D44" s="24">
        <v>5</v>
      </c>
      <c r="E44" s="24">
        <f t="shared" si="0"/>
        <v>0</v>
      </c>
      <c r="F44" s="26">
        <v>0</v>
      </c>
      <c r="G44" s="24">
        <v>0</v>
      </c>
      <c r="H44" s="25">
        <v>13</v>
      </c>
      <c r="I44" s="33">
        <f t="shared" si="1"/>
        <v>0</v>
      </c>
      <c r="J44" s="33">
        <f t="shared" si="2"/>
        <v>0</v>
      </c>
      <c r="K44" s="34">
        <f t="shared" si="3"/>
        <v>22500</v>
      </c>
      <c r="L44" s="33">
        <f t="shared" si="4"/>
        <v>22500</v>
      </c>
      <c r="M44" s="23"/>
    </row>
    <row r="45" s="2" customFormat="1" ht="29.1" customHeight="1" spans="1:13">
      <c r="A45" s="22">
        <v>40</v>
      </c>
      <c r="B45" s="22" t="s">
        <v>17</v>
      </c>
      <c r="C45" s="23" t="s">
        <v>57</v>
      </c>
      <c r="D45" s="24">
        <v>3</v>
      </c>
      <c r="E45" s="24">
        <f t="shared" si="0"/>
        <v>0</v>
      </c>
      <c r="F45" s="26">
        <v>0</v>
      </c>
      <c r="G45" s="24">
        <v>0</v>
      </c>
      <c r="H45" s="25">
        <v>30</v>
      </c>
      <c r="I45" s="33">
        <f t="shared" si="1"/>
        <v>0</v>
      </c>
      <c r="J45" s="33">
        <f t="shared" si="2"/>
        <v>0</v>
      </c>
      <c r="K45" s="34">
        <f t="shared" si="3"/>
        <v>13500</v>
      </c>
      <c r="L45" s="33">
        <f t="shared" si="4"/>
        <v>13500</v>
      </c>
      <c r="M45" s="13"/>
    </row>
    <row r="46" s="2" customFormat="1" ht="29.1" customHeight="1" spans="1:13">
      <c r="A46" s="22">
        <v>41</v>
      </c>
      <c r="B46" s="22" t="s">
        <v>17</v>
      </c>
      <c r="C46" s="23" t="s">
        <v>58</v>
      </c>
      <c r="D46" s="24">
        <v>4</v>
      </c>
      <c r="E46" s="24">
        <f t="shared" si="0"/>
        <v>0</v>
      </c>
      <c r="F46" s="26">
        <v>0</v>
      </c>
      <c r="G46" s="24">
        <v>0</v>
      </c>
      <c r="H46" s="25">
        <v>12</v>
      </c>
      <c r="I46" s="33">
        <f t="shared" si="1"/>
        <v>0</v>
      </c>
      <c r="J46" s="33">
        <f t="shared" si="2"/>
        <v>0</v>
      </c>
      <c r="K46" s="34">
        <f t="shared" si="3"/>
        <v>18000</v>
      </c>
      <c r="L46" s="33">
        <f t="shared" si="4"/>
        <v>18000</v>
      </c>
      <c r="M46" s="23"/>
    </row>
    <row r="47" s="2" customFormat="1" ht="29.1" customHeight="1" spans="1:13">
      <c r="A47" s="22">
        <v>42</v>
      </c>
      <c r="B47" s="22" t="s">
        <v>17</v>
      </c>
      <c r="C47" s="23" t="s">
        <v>59</v>
      </c>
      <c r="D47" s="24">
        <v>3</v>
      </c>
      <c r="E47" s="24">
        <f t="shared" si="0"/>
        <v>2416</v>
      </c>
      <c r="F47" s="25">
        <v>0</v>
      </c>
      <c r="G47" s="24">
        <v>2416</v>
      </c>
      <c r="H47" s="25">
        <v>0</v>
      </c>
      <c r="I47" s="33">
        <f t="shared" si="1"/>
        <v>0</v>
      </c>
      <c r="J47" s="33">
        <f t="shared" si="2"/>
        <v>6257.44</v>
      </c>
      <c r="K47" s="34">
        <f t="shared" si="3"/>
        <v>13500</v>
      </c>
      <c r="L47" s="33">
        <f t="shared" si="4"/>
        <v>19757.44</v>
      </c>
      <c r="M47" s="36"/>
    </row>
    <row r="48" s="2" customFormat="1" ht="29.1" customHeight="1" spans="1:13">
      <c r="A48" s="22">
        <v>43</v>
      </c>
      <c r="B48" s="22" t="s">
        <v>17</v>
      </c>
      <c r="C48" s="23" t="s">
        <v>60</v>
      </c>
      <c r="D48" s="24">
        <v>4</v>
      </c>
      <c r="E48" s="24">
        <f t="shared" si="0"/>
        <v>1994</v>
      </c>
      <c r="F48" s="25">
        <v>0</v>
      </c>
      <c r="G48" s="24">
        <v>1994</v>
      </c>
      <c r="H48" s="25">
        <v>0</v>
      </c>
      <c r="I48" s="33">
        <f t="shared" si="1"/>
        <v>0</v>
      </c>
      <c r="J48" s="33">
        <f t="shared" si="2"/>
        <v>5164.46</v>
      </c>
      <c r="K48" s="34">
        <f t="shared" si="3"/>
        <v>18000</v>
      </c>
      <c r="L48" s="33">
        <f t="shared" si="4"/>
        <v>23164.46</v>
      </c>
      <c r="M48" s="13"/>
    </row>
    <row r="49" s="2" customFormat="1" ht="29.1" customHeight="1" spans="1:13">
      <c r="A49" s="22">
        <v>44</v>
      </c>
      <c r="B49" s="22" t="s">
        <v>17</v>
      </c>
      <c r="C49" s="23" t="s">
        <v>61</v>
      </c>
      <c r="D49" s="24">
        <v>3</v>
      </c>
      <c r="E49" s="24">
        <f t="shared" si="0"/>
        <v>1630</v>
      </c>
      <c r="F49" s="25">
        <v>0</v>
      </c>
      <c r="G49" s="24">
        <v>1630</v>
      </c>
      <c r="H49" s="25">
        <v>0</v>
      </c>
      <c r="I49" s="33">
        <f t="shared" si="1"/>
        <v>0</v>
      </c>
      <c r="J49" s="33">
        <f t="shared" si="2"/>
        <v>4221.7</v>
      </c>
      <c r="K49" s="34">
        <f t="shared" si="3"/>
        <v>13500</v>
      </c>
      <c r="L49" s="33">
        <f t="shared" si="4"/>
        <v>17721.7</v>
      </c>
      <c r="M49" s="13"/>
    </row>
    <row r="50" s="2" customFormat="1" ht="29.1" customHeight="1" spans="1:13">
      <c r="A50" s="22">
        <v>45</v>
      </c>
      <c r="B50" s="22" t="s">
        <v>17</v>
      </c>
      <c r="C50" s="23" t="s">
        <v>62</v>
      </c>
      <c r="D50" s="24">
        <v>5</v>
      </c>
      <c r="E50" s="24">
        <f t="shared" si="0"/>
        <v>3760</v>
      </c>
      <c r="F50" s="25">
        <v>0</v>
      </c>
      <c r="G50" s="24">
        <v>3760</v>
      </c>
      <c r="H50" s="25">
        <v>0</v>
      </c>
      <c r="I50" s="33">
        <f t="shared" si="1"/>
        <v>0</v>
      </c>
      <c r="J50" s="33">
        <f t="shared" si="2"/>
        <v>9738.4</v>
      </c>
      <c r="K50" s="34">
        <f t="shared" si="3"/>
        <v>22500</v>
      </c>
      <c r="L50" s="33">
        <f t="shared" si="4"/>
        <v>32238.4</v>
      </c>
      <c r="M50" s="23"/>
    </row>
    <row r="51" s="2" customFormat="1" ht="29.1" customHeight="1" spans="1:13">
      <c r="A51" s="22">
        <v>46</v>
      </c>
      <c r="B51" s="22" t="s">
        <v>17</v>
      </c>
      <c r="C51" s="23" t="s">
        <v>63</v>
      </c>
      <c r="D51" s="24">
        <v>2</v>
      </c>
      <c r="E51" s="24">
        <f t="shared" si="0"/>
        <v>2963</v>
      </c>
      <c r="F51" s="25">
        <v>0</v>
      </c>
      <c r="G51" s="24">
        <v>2963</v>
      </c>
      <c r="H51" s="25">
        <v>0</v>
      </c>
      <c r="I51" s="33">
        <f t="shared" si="1"/>
        <v>0</v>
      </c>
      <c r="J51" s="33">
        <f t="shared" si="2"/>
        <v>7674.17</v>
      </c>
      <c r="K51" s="34">
        <f t="shared" si="3"/>
        <v>9000</v>
      </c>
      <c r="L51" s="33">
        <f t="shared" si="4"/>
        <v>16674.17</v>
      </c>
      <c r="M51" s="35"/>
    </row>
    <row r="52" s="2" customFormat="1" ht="29.1" customHeight="1" spans="1:13">
      <c r="A52" s="22">
        <v>47</v>
      </c>
      <c r="B52" s="22" t="s">
        <v>17</v>
      </c>
      <c r="C52" s="23" t="s">
        <v>64</v>
      </c>
      <c r="D52" s="24">
        <v>4</v>
      </c>
      <c r="E52" s="24">
        <f t="shared" si="0"/>
        <v>3320</v>
      </c>
      <c r="F52" s="25">
        <v>0</v>
      </c>
      <c r="G52" s="24">
        <v>3320</v>
      </c>
      <c r="H52" s="25">
        <v>0</v>
      </c>
      <c r="I52" s="33">
        <f t="shared" si="1"/>
        <v>0</v>
      </c>
      <c r="J52" s="33">
        <f t="shared" si="2"/>
        <v>8598.8</v>
      </c>
      <c r="K52" s="34">
        <f t="shared" si="3"/>
        <v>18000</v>
      </c>
      <c r="L52" s="33">
        <f t="shared" si="4"/>
        <v>26598.8</v>
      </c>
      <c r="M52" s="23"/>
    </row>
    <row r="53" s="2" customFormat="1" ht="29.1" customHeight="1" spans="1:13">
      <c r="A53" s="22">
        <v>48</v>
      </c>
      <c r="B53" s="22" t="s">
        <v>17</v>
      </c>
      <c r="C53" s="23" t="s">
        <v>65</v>
      </c>
      <c r="D53" s="24">
        <v>2</v>
      </c>
      <c r="E53" s="24">
        <f t="shared" si="0"/>
        <v>4762</v>
      </c>
      <c r="F53" s="25">
        <v>0</v>
      </c>
      <c r="G53" s="24">
        <v>4762</v>
      </c>
      <c r="H53" s="25">
        <v>0</v>
      </c>
      <c r="I53" s="33">
        <f t="shared" si="1"/>
        <v>0</v>
      </c>
      <c r="J53" s="33">
        <f t="shared" si="2"/>
        <v>12333.58</v>
      </c>
      <c r="K53" s="34">
        <f t="shared" si="3"/>
        <v>9000</v>
      </c>
      <c r="L53" s="33">
        <f t="shared" si="4"/>
        <v>21333.58</v>
      </c>
      <c r="M53" s="36"/>
    </row>
    <row r="54" s="2" customFormat="1" ht="29.1" customHeight="1" spans="1:13">
      <c r="A54" s="22">
        <v>49</v>
      </c>
      <c r="B54" s="22" t="s">
        <v>17</v>
      </c>
      <c r="C54" s="23" t="s">
        <v>66</v>
      </c>
      <c r="D54" s="24">
        <v>2</v>
      </c>
      <c r="E54" s="24">
        <f t="shared" si="0"/>
        <v>657</v>
      </c>
      <c r="F54" s="25">
        <v>0</v>
      </c>
      <c r="G54" s="24">
        <v>657</v>
      </c>
      <c r="H54" s="25">
        <v>0</v>
      </c>
      <c r="I54" s="33">
        <f t="shared" si="1"/>
        <v>0</v>
      </c>
      <c r="J54" s="33">
        <f t="shared" si="2"/>
        <v>1701.63</v>
      </c>
      <c r="K54" s="34">
        <f t="shared" si="3"/>
        <v>9000</v>
      </c>
      <c r="L54" s="33">
        <f t="shared" si="4"/>
        <v>10701.63</v>
      </c>
      <c r="M54" s="23"/>
    </row>
    <row r="55" s="2" customFormat="1" ht="29.1" customHeight="1" spans="1:13">
      <c r="A55" s="22">
        <v>50</v>
      </c>
      <c r="B55" s="22" t="s">
        <v>17</v>
      </c>
      <c r="C55" s="23" t="s">
        <v>67</v>
      </c>
      <c r="D55" s="24">
        <v>2</v>
      </c>
      <c r="E55" s="24">
        <f t="shared" si="0"/>
        <v>961</v>
      </c>
      <c r="F55" s="25">
        <v>0</v>
      </c>
      <c r="G55" s="24">
        <v>961</v>
      </c>
      <c r="H55" s="25">
        <v>0</v>
      </c>
      <c r="I55" s="33">
        <f t="shared" si="1"/>
        <v>0</v>
      </c>
      <c r="J55" s="33">
        <f t="shared" si="2"/>
        <v>2488.99</v>
      </c>
      <c r="K55" s="34">
        <f t="shared" si="3"/>
        <v>9000</v>
      </c>
      <c r="L55" s="33">
        <f t="shared" si="4"/>
        <v>11488.99</v>
      </c>
      <c r="M55" s="23"/>
    </row>
    <row r="56" s="2" customFormat="1" ht="29.1" customHeight="1" spans="1:13">
      <c r="A56" s="22">
        <v>51</v>
      </c>
      <c r="B56" s="22" t="s">
        <v>17</v>
      </c>
      <c r="C56" s="23" t="s">
        <v>68</v>
      </c>
      <c r="D56" s="24">
        <v>2</v>
      </c>
      <c r="E56" s="24">
        <f t="shared" si="0"/>
        <v>612</v>
      </c>
      <c r="F56" s="25">
        <v>0</v>
      </c>
      <c r="G56" s="24">
        <v>612</v>
      </c>
      <c r="H56" s="25">
        <v>0</v>
      </c>
      <c r="I56" s="33">
        <f t="shared" si="1"/>
        <v>0</v>
      </c>
      <c r="J56" s="33">
        <f t="shared" si="2"/>
        <v>1585.08</v>
      </c>
      <c r="K56" s="34">
        <f t="shared" si="3"/>
        <v>9000</v>
      </c>
      <c r="L56" s="33">
        <f t="shared" si="4"/>
        <v>10585.08</v>
      </c>
      <c r="M56" s="13"/>
    </row>
    <row r="57" s="2" customFormat="1" ht="29.1" customHeight="1" spans="1:13">
      <c r="A57" s="22">
        <v>52</v>
      </c>
      <c r="B57" s="22" t="s">
        <v>17</v>
      </c>
      <c r="C57" s="23" t="s">
        <v>69</v>
      </c>
      <c r="D57" s="24">
        <v>1</v>
      </c>
      <c r="E57" s="24">
        <f t="shared" si="0"/>
        <v>297</v>
      </c>
      <c r="F57" s="25">
        <v>0</v>
      </c>
      <c r="G57" s="24">
        <v>297</v>
      </c>
      <c r="H57" s="25">
        <v>0</v>
      </c>
      <c r="I57" s="33">
        <f t="shared" si="1"/>
        <v>0</v>
      </c>
      <c r="J57" s="33">
        <f t="shared" si="2"/>
        <v>769.23</v>
      </c>
      <c r="K57" s="34">
        <f t="shared" si="3"/>
        <v>4500</v>
      </c>
      <c r="L57" s="33">
        <f t="shared" si="4"/>
        <v>5269.23</v>
      </c>
      <c r="M57" s="13"/>
    </row>
    <row r="58" s="2" customFormat="1" ht="29.1" customHeight="1" spans="1:13">
      <c r="A58" s="22">
        <v>53</v>
      </c>
      <c r="B58" s="22" t="s">
        <v>17</v>
      </c>
      <c r="C58" s="23" t="s">
        <v>70</v>
      </c>
      <c r="D58" s="24">
        <v>1</v>
      </c>
      <c r="E58" s="24">
        <f t="shared" si="0"/>
        <v>298</v>
      </c>
      <c r="F58" s="25">
        <v>0</v>
      </c>
      <c r="G58" s="24">
        <v>298</v>
      </c>
      <c r="H58" s="25">
        <v>0</v>
      </c>
      <c r="I58" s="33">
        <f t="shared" si="1"/>
        <v>0</v>
      </c>
      <c r="J58" s="33">
        <f t="shared" si="2"/>
        <v>771.82</v>
      </c>
      <c r="K58" s="34">
        <f t="shared" si="3"/>
        <v>4500</v>
      </c>
      <c r="L58" s="33">
        <f t="shared" si="4"/>
        <v>5271.82</v>
      </c>
      <c r="M58" s="13"/>
    </row>
    <row r="59" s="2" customFormat="1" ht="29.1" customHeight="1" spans="1:13">
      <c r="A59" s="22">
        <v>54</v>
      </c>
      <c r="B59" s="22" t="s">
        <v>17</v>
      </c>
      <c r="C59" s="23" t="s">
        <v>71</v>
      </c>
      <c r="D59" s="24">
        <v>3</v>
      </c>
      <c r="E59" s="24">
        <f t="shared" si="0"/>
        <v>2249</v>
      </c>
      <c r="F59" s="25">
        <v>0</v>
      </c>
      <c r="G59" s="24">
        <v>2249</v>
      </c>
      <c r="H59" s="25">
        <v>0</v>
      </c>
      <c r="I59" s="33">
        <f t="shared" si="1"/>
        <v>0</v>
      </c>
      <c r="J59" s="33">
        <f t="shared" si="2"/>
        <v>5824.91</v>
      </c>
      <c r="K59" s="34">
        <f t="shared" si="3"/>
        <v>13500</v>
      </c>
      <c r="L59" s="33">
        <f t="shared" si="4"/>
        <v>19324.91</v>
      </c>
      <c r="M59" s="13"/>
    </row>
    <row r="60" s="2" customFormat="1" ht="29.1" customHeight="1" spans="1:13">
      <c r="A60" s="22">
        <v>55</v>
      </c>
      <c r="B60" s="22" t="s">
        <v>17</v>
      </c>
      <c r="C60" s="23" t="s">
        <v>72</v>
      </c>
      <c r="D60" s="24">
        <v>4</v>
      </c>
      <c r="E60" s="24">
        <f t="shared" si="0"/>
        <v>1935</v>
      </c>
      <c r="F60" s="25">
        <v>0</v>
      </c>
      <c r="G60" s="24">
        <v>1935</v>
      </c>
      <c r="H60" s="25">
        <v>0</v>
      </c>
      <c r="I60" s="33">
        <f t="shared" si="1"/>
        <v>0</v>
      </c>
      <c r="J60" s="33">
        <f t="shared" si="2"/>
        <v>5011.65</v>
      </c>
      <c r="K60" s="34">
        <f t="shared" si="3"/>
        <v>18000</v>
      </c>
      <c r="L60" s="33">
        <f t="shared" si="4"/>
        <v>23011.65</v>
      </c>
      <c r="M60" s="23"/>
    </row>
    <row r="61" s="2" customFormat="1" ht="29.1" customHeight="1" spans="1:13">
      <c r="A61" s="22">
        <v>56</v>
      </c>
      <c r="B61" s="22" t="s">
        <v>17</v>
      </c>
      <c r="C61" s="23" t="s">
        <v>73</v>
      </c>
      <c r="D61" s="24">
        <v>6</v>
      </c>
      <c r="E61" s="24">
        <f t="shared" si="0"/>
        <v>3728</v>
      </c>
      <c r="F61" s="25">
        <v>0</v>
      </c>
      <c r="G61" s="24">
        <v>3728</v>
      </c>
      <c r="H61" s="25">
        <v>8</v>
      </c>
      <c r="I61" s="33">
        <f t="shared" si="1"/>
        <v>0</v>
      </c>
      <c r="J61" s="33">
        <f t="shared" si="2"/>
        <v>9655.52</v>
      </c>
      <c r="K61" s="34">
        <f t="shared" si="3"/>
        <v>27000</v>
      </c>
      <c r="L61" s="33">
        <f t="shared" si="4"/>
        <v>36655.52</v>
      </c>
      <c r="M61" s="39" t="s">
        <v>74</v>
      </c>
    </row>
    <row r="62" s="2" customFormat="1" ht="29.1" customHeight="1" spans="1:13">
      <c r="A62" s="22">
        <v>57</v>
      </c>
      <c r="B62" s="22" t="s">
        <v>17</v>
      </c>
      <c r="C62" s="23" t="s">
        <v>75</v>
      </c>
      <c r="D62" s="24">
        <v>3</v>
      </c>
      <c r="E62" s="24">
        <f t="shared" si="0"/>
        <v>3843</v>
      </c>
      <c r="F62" s="25">
        <v>0</v>
      </c>
      <c r="G62" s="24">
        <v>3843</v>
      </c>
      <c r="H62" s="25">
        <v>0</v>
      </c>
      <c r="I62" s="33">
        <f t="shared" si="1"/>
        <v>0</v>
      </c>
      <c r="J62" s="33">
        <f t="shared" si="2"/>
        <v>9953.37</v>
      </c>
      <c r="K62" s="34">
        <f t="shared" si="3"/>
        <v>13500</v>
      </c>
      <c r="L62" s="33">
        <f t="shared" si="4"/>
        <v>23453.37</v>
      </c>
      <c r="M62" s="23"/>
    </row>
    <row r="63" s="2" customFormat="1" ht="29.1" customHeight="1" spans="1:13">
      <c r="A63" s="22">
        <v>58</v>
      </c>
      <c r="B63" s="22" t="s">
        <v>17</v>
      </c>
      <c r="C63" s="23" t="s">
        <v>76</v>
      </c>
      <c r="D63" s="24">
        <v>3</v>
      </c>
      <c r="E63" s="24">
        <f t="shared" si="0"/>
        <v>1218</v>
      </c>
      <c r="F63" s="25">
        <v>0</v>
      </c>
      <c r="G63" s="24">
        <v>1218</v>
      </c>
      <c r="H63" s="25">
        <v>0</v>
      </c>
      <c r="I63" s="33">
        <f t="shared" si="1"/>
        <v>0</v>
      </c>
      <c r="J63" s="33">
        <f t="shared" si="2"/>
        <v>3154.62</v>
      </c>
      <c r="K63" s="34">
        <f t="shared" si="3"/>
        <v>13500</v>
      </c>
      <c r="L63" s="33">
        <f t="shared" si="4"/>
        <v>16654.62</v>
      </c>
      <c r="M63" s="36"/>
    </row>
    <row r="64" s="2" customFormat="1" ht="29.1" customHeight="1" spans="1:13">
      <c r="A64" s="22">
        <v>59</v>
      </c>
      <c r="B64" s="22" t="s">
        <v>17</v>
      </c>
      <c r="C64" s="23" t="s">
        <v>77</v>
      </c>
      <c r="D64" s="24">
        <v>3</v>
      </c>
      <c r="E64" s="24">
        <f t="shared" si="0"/>
        <v>0</v>
      </c>
      <c r="F64" s="26">
        <v>0</v>
      </c>
      <c r="G64" s="24">
        <v>0</v>
      </c>
      <c r="H64" s="25">
        <v>32</v>
      </c>
      <c r="I64" s="33">
        <f t="shared" si="1"/>
        <v>0</v>
      </c>
      <c r="J64" s="33">
        <f t="shared" si="2"/>
        <v>0</v>
      </c>
      <c r="K64" s="34">
        <f t="shared" si="3"/>
        <v>13500</v>
      </c>
      <c r="L64" s="33">
        <f t="shared" si="4"/>
        <v>13500</v>
      </c>
      <c r="M64" s="23"/>
    </row>
    <row r="65" s="2" customFormat="1" ht="29.1" customHeight="1" spans="1:13">
      <c r="A65" s="22">
        <v>60</v>
      </c>
      <c r="B65" s="22" t="s">
        <v>17</v>
      </c>
      <c r="C65" s="23" t="s">
        <v>78</v>
      </c>
      <c r="D65" s="24">
        <v>5</v>
      </c>
      <c r="E65" s="24">
        <f t="shared" si="0"/>
        <v>0</v>
      </c>
      <c r="F65" s="26">
        <v>0</v>
      </c>
      <c r="G65" s="24">
        <v>0</v>
      </c>
      <c r="H65" s="25">
        <v>12</v>
      </c>
      <c r="I65" s="33">
        <f t="shared" si="1"/>
        <v>0</v>
      </c>
      <c r="J65" s="33">
        <f t="shared" si="2"/>
        <v>0</v>
      </c>
      <c r="K65" s="34">
        <f t="shared" si="3"/>
        <v>22500</v>
      </c>
      <c r="L65" s="33">
        <f t="shared" si="4"/>
        <v>22500</v>
      </c>
      <c r="M65" s="13" t="s">
        <v>79</v>
      </c>
    </row>
    <row r="66" s="2" customFormat="1" ht="29.1" customHeight="1" spans="1:13">
      <c r="A66" s="22">
        <v>61</v>
      </c>
      <c r="B66" s="22" t="s">
        <v>17</v>
      </c>
      <c r="C66" s="23" t="s">
        <v>80</v>
      </c>
      <c r="D66" s="24">
        <v>2</v>
      </c>
      <c r="E66" s="24">
        <f t="shared" si="0"/>
        <v>0</v>
      </c>
      <c r="F66" s="26">
        <v>0</v>
      </c>
      <c r="G66" s="24">
        <v>0</v>
      </c>
      <c r="H66" s="25">
        <v>12</v>
      </c>
      <c r="I66" s="33">
        <f t="shared" si="1"/>
        <v>0</v>
      </c>
      <c r="J66" s="33">
        <f t="shared" si="2"/>
        <v>0</v>
      </c>
      <c r="K66" s="34">
        <f t="shared" si="3"/>
        <v>9000</v>
      </c>
      <c r="L66" s="33">
        <f t="shared" si="4"/>
        <v>9000</v>
      </c>
      <c r="M66" s="13"/>
    </row>
    <row r="67" s="2" customFormat="1" ht="29.1" customHeight="1" spans="1:13">
      <c r="A67" s="22">
        <v>62</v>
      </c>
      <c r="B67" s="22" t="s">
        <v>17</v>
      </c>
      <c r="C67" s="23" t="s">
        <v>81</v>
      </c>
      <c r="D67" s="24">
        <v>4</v>
      </c>
      <c r="E67" s="24">
        <f t="shared" si="0"/>
        <v>2533</v>
      </c>
      <c r="F67" s="25">
        <v>0</v>
      </c>
      <c r="G67" s="24">
        <v>2533</v>
      </c>
      <c r="H67" s="25">
        <v>0</v>
      </c>
      <c r="I67" s="33">
        <f t="shared" si="1"/>
        <v>0</v>
      </c>
      <c r="J67" s="33">
        <f t="shared" si="2"/>
        <v>6560.47</v>
      </c>
      <c r="K67" s="34">
        <f t="shared" si="3"/>
        <v>18000</v>
      </c>
      <c r="L67" s="33">
        <f t="shared" si="4"/>
        <v>24560.47</v>
      </c>
      <c r="M67" s="13"/>
    </row>
    <row r="68" s="2" customFormat="1" ht="29.1" customHeight="1" spans="1:13">
      <c r="A68" s="22">
        <v>63</v>
      </c>
      <c r="B68" s="22" t="s">
        <v>17</v>
      </c>
      <c r="C68" s="23" t="s">
        <v>82</v>
      </c>
      <c r="D68" s="24">
        <v>4</v>
      </c>
      <c r="E68" s="24">
        <f t="shared" si="0"/>
        <v>1721</v>
      </c>
      <c r="F68" s="25">
        <v>0</v>
      </c>
      <c r="G68" s="24">
        <v>1721</v>
      </c>
      <c r="H68" s="25">
        <v>0</v>
      </c>
      <c r="I68" s="33">
        <f t="shared" si="1"/>
        <v>0</v>
      </c>
      <c r="J68" s="33">
        <f t="shared" si="2"/>
        <v>4457.39</v>
      </c>
      <c r="K68" s="34">
        <f t="shared" si="3"/>
        <v>18000</v>
      </c>
      <c r="L68" s="33">
        <f t="shared" si="4"/>
        <v>22457.39</v>
      </c>
      <c r="M68" s="13"/>
    </row>
    <row r="69" s="2" customFormat="1" ht="29.1" customHeight="1" spans="1:13">
      <c r="A69" s="22">
        <v>64</v>
      </c>
      <c r="B69" s="22" t="s">
        <v>17</v>
      </c>
      <c r="C69" s="23" t="s">
        <v>83</v>
      </c>
      <c r="D69" s="24">
        <v>3</v>
      </c>
      <c r="E69" s="24">
        <f t="shared" si="0"/>
        <v>1657</v>
      </c>
      <c r="F69" s="25">
        <v>0</v>
      </c>
      <c r="G69" s="24">
        <v>1657</v>
      </c>
      <c r="H69" s="25">
        <v>0</v>
      </c>
      <c r="I69" s="33">
        <f t="shared" si="1"/>
        <v>0</v>
      </c>
      <c r="J69" s="33">
        <f t="shared" si="2"/>
        <v>4291.63</v>
      </c>
      <c r="K69" s="34">
        <f t="shared" si="3"/>
        <v>13500</v>
      </c>
      <c r="L69" s="33">
        <f t="shared" si="4"/>
        <v>17791.63</v>
      </c>
      <c r="M69" s="13"/>
    </row>
    <row r="70" s="2" customFormat="1" ht="29.1" customHeight="1" spans="1:13">
      <c r="A70" s="22">
        <v>65</v>
      </c>
      <c r="B70" s="22" t="s">
        <v>17</v>
      </c>
      <c r="C70" s="23" t="s">
        <v>84</v>
      </c>
      <c r="D70" s="24">
        <v>5</v>
      </c>
      <c r="E70" s="24">
        <f t="shared" ref="E70:E79" si="5">F70+G70</f>
        <v>4674</v>
      </c>
      <c r="F70" s="25">
        <v>0</v>
      </c>
      <c r="G70" s="24">
        <v>4674</v>
      </c>
      <c r="H70" s="25">
        <v>0</v>
      </c>
      <c r="I70" s="33">
        <f t="shared" ref="I70:I79" si="6">ROUND(F70*21.84,2)</f>
        <v>0</v>
      </c>
      <c r="J70" s="33">
        <f t="shared" ref="J70:J79" si="7">ROUND(G70*2.59,2)</f>
        <v>12105.66</v>
      </c>
      <c r="K70" s="34">
        <f t="shared" ref="K70:K79" si="8">D70*4500</f>
        <v>22500</v>
      </c>
      <c r="L70" s="33">
        <f t="shared" ref="L70:L80" si="9">J70+K70</f>
        <v>34605.66</v>
      </c>
      <c r="M70" s="13"/>
    </row>
    <row r="71" s="2" customFormat="1" ht="29.1" customHeight="1" spans="1:13">
      <c r="A71" s="22">
        <v>66</v>
      </c>
      <c r="B71" s="22" t="s">
        <v>17</v>
      </c>
      <c r="C71" s="23" t="s">
        <v>85</v>
      </c>
      <c r="D71" s="24">
        <v>6</v>
      </c>
      <c r="E71" s="24">
        <v>10762</v>
      </c>
      <c r="F71" s="26">
        <v>0</v>
      </c>
      <c r="G71" s="24">
        <v>10762</v>
      </c>
      <c r="H71" s="25">
        <v>0</v>
      </c>
      <c r="I71" s="33">
        <f t="shared" si="6"/>
        <v>0</v>
      </c>
      <c r="J71" s="33">
        <f t="shared" si="7"/>
        <v>27873.58</v>
      </c>
      <c r="K71" s="34">
        <f t="shared" si="8"/>
        <v>27000</v>
      </c>
      <c r="L71" s="33">
        <f t="shared" si="9"/>
        <v>54873.58</v>
      </c>
      <c r="M71" s="44"/>
    </row>
    <row r="72" s="2" customFormat="1" ht="29.1" customHeight="1" spans="1:13">
      <c r="A72" s="22">
        <v>67</v>
      </c>
      <c r="B72" s="22" t="s">
        <v>17</v>
      </c>
      <c r="C72" s="23" t="s">
        <v>86</v>
      </c>
      <c r="D72" s="24">
        <v>2</v>
      </c>
      <c r="E72" s="24">
        <f t="shared" si="5"/>
        <v>118</v>
      </c>
      <c r="F72" s="25">
        <v>0</v>
      </c>
      <c r="G72" s="24">
        <v>118</v>
      </c>
      <c r="H72" s="25">
        <v>0</v>
      </c>
      <c r="I72" s="33">
        <f t="shared" si="6"/>
        <v>0</v>
      </c>
      <c r="J72" s="33">
        <f t="shared" si="7"/>
        <v>305.62</v>
      </c>
      <c r="K72" s="34">
        <f t="shared" si="8"/>
        <v>9000</v>
      </c>
      <c r="L72" s="33">
        <f t="shared" si="9"/>
        <v>9305.62</v>
      </c>
      <c r="M72" s="23"/>
    </row>
    <row r="73" s="2" customFormat="1" ht="29.1" customHeight="1" spans="1:13">
      <c r="A73" s="22">
        <v>68</v>
      </c>
      <c r="B73" s="22" t="s">
        <v>17</v>
      </c>
      <c r="C73" s="23" t="s">
        <v>87</v>
      </c>
      <c r="D73" s="24">
        <v>1</v>
      </c>
      <c r="E73" s="24">
        <f t="shared" si="5"/>
        <v>0</v>
      </c>
      <c r="F73" s="26">
        <v>0</v>
      </c>
      <c r="G73" s="24">
        <v>0</v>
      </c>
      <c r="H73" s="25">
        <v>12</v>
      </c>
      <c r="I73" s="33">
        <f t="shared" si="6"/>
        <v>0</v>
      </c>
      <c r="J73" s="33">
        <f t="shared" si="7"/>
        <v>0</v>
      </c>
      <c r="K73" s="34">
        <f t="shared" si="8"/>
        <v>4500</v>
      </c>
      <c r="L73" s="33">
        <f t="shared" si="9"/>
        <v>4500</v>
      </c>
      <c r="M73" s="36"/>
    </row>
    <row r="74" s="2" customFormat="1" ht="29.1" customHeight="1" spans="1:13">
      <c r="A74" s="22">
        <v>69</v>
      </c>
      <c r="B74" s="22" t="s">
        <v>17</v>
      </c>
      <c r="C74" s="23" t="s">
        <v>88</v>
      </c>
      <c r="D74" s="24">
        <v>2</v>
      </c>
      <c r="E74" s="24">
        <f t="shared" si="5"/>
        <v>0</v>
      </c>
      <c r="F74" s="26">
        <v>0</v>
      </c>
      <c r="G74" s="24">
        <v>0</v>
      </c>
      <c r="H74" s="25">
        <v>10</v>
      </c>
      <c r="I74" s="33">
        <f t="shared" si="6"/>
        <v>0</v>
      </c>
      <c r="J74" s="33">
        <f t="shared" si="7"/>
        <v>0</v>
      </c>
      <c r="K74" s="34">
        <f t="shared" si="8"/>
        <v>9000</v>
      </c>
      <c r="L74" s="33">
        <f t="shared" si="9"/>
        <v>9000</v>
      </c>
      <c r="M74" s="23"/>
    </row>
    <row r="75" s="2" customFormat="1" ht="29.1" customHeight="1" spans="1:13">
      <c r="A75" s="22">
        <v>70</v>
      </c>
      <c r="B75" s="22" t="s">
        <v>17</v>
      </c>
      <c r="C75" s="23" t="s">
        <v>89</v>
      </c>
      <c r="D75" s="24">
        <v>3</v>
      </c>
      <c r="E75" s="24">
        <f t="shared" si="5"/>
        <v>3891</v>
      </c>
      <c r="F75" s="25">
        <v>0</v>
      </c>
      <c r="G75" s="24">
        <v>3891</v>
      </c>
      <c r="H75" s="25">
        <v>0</v>
      </c>
      <c r="I75" s="33">
        <f t="shared" si="6"/>
        <v>0</v>
      </c>
      <c r="J75" s="33">
        <f t="shared" si="7"/>
        <v>10077.69</v>
      </c>
      <c r="K75" s="34">
        <f t="shared" si="8"/>
        <v>13500</v>
      </c>
      <c r="L75" s="33">
        <f t="shared" si="9"/>
        <v>23577.69</v>
      </c>
      <c r="M75" s="13"/>
    </row>
    <row r="76" s="2" customFormat="1" ht="29.1" customHeight="1" spans="1:13">
      <c r="A76" s="22">
        <v>71</v>
      </c>
      <c r="B76" s="22" t="s">
        <v>17</v>
      </c>
      <c r="C76" s="23" t="s">
        <v>90</v>
      </c>
      <c r="D76" s="24">
        <v>3</v>
      </c>
      <c r="E76" s="24">
        <f t="shared" si="5"/>
        <v>1944</v>
      </c>
      <c r="F76" s="25">
        <v>0</v>
      </c>
      <c r="G76" s="24">
        <v>1944</v>
      </c>
      <c r="H76" s="25">
        <v>0</v>
      </c>
      <c r="I76" s="33">
        <f t="shared" si="6"/>
        <v>0</v>
      </c>
      <c r="J76" s="33">
        <f t="shared" si="7"/>
        <v>5034.96</v>
      </c>
      <c r="K76" s="34">
        <f t="shared" si="8"/>
        <v>13500</v>
      </c>
      <c r="L76" s="33">
        <f t="shared" si="9"/>
        <v>18534.96</v>
      </c>
      <c r="M76" s="13"/>
    </row>
    <row r="77" s="2" customFormat="1" ht="29.1" customHeight="1" spans="1:13">
      <c r="A77" s="22">
        <v>72</v>
      </c>
      <c r="B77" s="22" t="s">
        <v>17</v>
      </c>
      <c r="C77" s="23" t="s">
        <v>91</v>
      </c>
      <c r="D77" s="24">
        <v>2</v>
      </c>
      <c r="E77" s="24">
        <f t="shared" si="5"/>
        <v>1944</v>
      </c>
      <c r="F77" s="25">
        <v>0</v>
      </c>
      <c r="G77" s="24">
        <v>1944</v>
      </c>
      <c r="H77" s="25">
        <v>0</v>
      </c>
      <c r="I77" s="33">
        <f t="shared" si="6"/>
        <v>0</v>
      </c>
      <c r="J77" s="33">
        <f t="shared" si="7"/>
        <v>5034.96</v>
      </c>
      <c r="K77" s="34">
        <f t="shared" si="8"/>
        <v>9000</v>
      </c>
      <c r="L77" s="33">
        <f t="shared" si="9"/>
        <v>14034.96</v>
      </c>
      <c r="M77" s="36"/>
    </row>
    <row r="78" s="2" customFormat="1" ht="29.1" customHeight="1" spans="1:13">
      <c r="A78" s="22">
        <v>73</v>
      </c>
      <c r="B78" s="22" t="s">
        <v>17</v>
      </c>
      <c r="C78" s="23" t="s">
        <v>92</v>
      </c>
      <c r="D78" s="24">
        <v>1</v>
      </c>
      <c r="E78" s="24">
        <f t="shared" si="5"/>
        <v>1944</v>
      </c>
      <c r="F78" s="25">
        <v>0</v>
      </c>
      <c r="G78" s="24">
        <v>1944</v>
      </c>
      <c r="H78" s="25">
        <v>0</v>
      </c>
      <c r="I78" s="33">
        <f t="shared" si="6"/>
        <v>0</v>
      </c>
      <c r="J78" s="33">
        <f t="shared" si="7"/>
        <v>5034.96</v>
      </c>
      <c r="K78" s="34">
        <f t="shared" si="8"/>
        <v>4500</v>
      </c>
      <c r="L78" s="33">
        <f t="shared" si="9"/>
        <v>9534.96</v>
      </c>
      <c r="M78" s="23"/>
    </row>
    <row r="79" s="2" customFormat="1" ht="107.25" customHeight="1" spans="1:13">
      <c r="A79" s="22">
        <v>74</v>
      </c>
      <c r="B79" s="22" t="s">
        <v>17</v>
      </c>
      <c r="C79" s="40" t="s">
        <v>93</v>
      </c>
      <c r="D79" s="24"/>
      <c r="E79" s="41">
        <f t="shared" si="5"/>
        <v>3655</v>
      </c>
      <c r="F79" s="42"/>
      <c r="G79" s="42">
        <v>3655</v>
      </c>
      <c r="H79" s="42"/>
      <c r="I79" s="33">
        <f t="shared" si="6"/>
        <v>0</v>
      </c>
      <c r="J79" s="33">
        <f t="shared" si="7"/>
        <v>9466.45</v>
      </c>
      <c r="K79" s="34">
        <f t="shared" si="8"/>
        <v>0</v>
      </c>
      <c r="L79" s="33">
        <f t="shared" si="9"/>
        <v>9466.45</v>
      </c>
      <c r="M79" s="45" t="s">
        <v>94</v>
      </c>
    </row>
    <row r="80" s="3" customFormat="1" ht="23.25" customHeight="1" spans="1:13">
      <c r="A80" s="43"/>
      <c r="B80" s="43"/>
      <c r="C80" s="43"/>
      <c r="D80" s="43">
        <f t="shared" ref="D80:K80" si="10">SUM(D6:D79)</f>
        <v>231</v>
      </c>
      <c r="E80" s="43">
        <f t="shared" si="10"/>
        <v>149020</v>
      </c>
      <c r="F80" s="43">
        <f t="shared" si="10"/>
        <v>0</v>
      </c>
      <c r="G80" s="43">
        <f t="shared" si="10"/>
        <v>149020</v>
      </c>
      <c r="H80" s="43">
        <f t="shared" si="10"/>
        <v>258</v>
      </c>
      <c r="I80" s="43">
        <f t="shared" si="10"/>
        <v>0</v>
      </c>
      <c r="J80" s="43">
        <f t="shared" si="10"/>
        <v>385961.8</v>
      </c>
      <c r="K80" s="34">
        <f t="shared" si="10"/>
        <v>1039500</v>
      </c>
      <c r="L80" s="33">
        <f t="shared" si="9"/>
        <v>1425461.8</v>
      </c>
      <c r="M80" s="43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44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