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Sheet1!$A$4:$AP$39</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<sst xmlns="http://schemas.openxmlformats.org/spreadsheetml/2006/main" count="369" uniqueCount="201">
  <si>
    <t>肃南县2025年第一批中央及省级财政衔接推进乡村振兴补助资金项目计划表（调整后）</t>
  </si>
  <si>
    <t>序号</t>
  </si>
  <si>
    <t>项目名称</t>
  </si>
  <si>
    <t xml:space="preserve">建设
性质   </t>
  </si>
  <si>
    <t>建设
起止
限</t>
  </si>
  <si>
    <t>建设
地点</t>
  </si>
  <si>
    <t>建设内容与规模</t>
  </si>
  <si>
    <t>投资估算（万元）</t>
  </si>
  <si>
    <t>绩效目标</t>
  </si>
  <si>
    <t>项目主管单位</t>
  </si>
  <si>
    <t>项目实施单位</t>
  </si>
  <si>
    <t>备注</t>
  </si>
  <si>
    <t>项目效益情况</t>
  </si>
  <si>
    <t>利益联结机制</t>
  </si>
  <si>
    <t>受益村数
（个）</t>
  </si>
  <si>
    <t>受益户数（万户）</t>
  </si>
  <si>
    <t>受益人数（万人）</t>
  </si>
  <si>
    <t>合计</t>
  </si>
  <si>
    <t>中央</t>
  </si>
  <si>
    <t>省级</t>
  </si>
  <si>
    <t>脱贫村</t>
  </si>
  <si>
    <t>其他村</t>
  </si>
  <si>
    <t>小计</t>
  </si>
  <si>
    <t>脱贫户</t>
  </si>
  <si>
    <t>其他农户</t>
  </si>
  <si>
    <t>脱贫人口数</t>
  </si>
  <si>
    <t>其他人口数</t>
  </si>
  <si>
    <t>单位名称</t>
  </si>
  <si>
    <t>责任人</t>
  </si>
  <si>
    <t>一、产业发展</t>
  </si>
  <si>
    <t>肃南县明花乡湖边子村产业路硬化项目</t>
  </si>
  <si>
    <t>新建</t>
  </si>
  <si>
    <t>2025.3-2025.10</t>
  </si>
  <si>
    <t>湖边子村</t>
  </si>
  <si>
    <t>项目道路设计全长6.75km，包含路基工程、路面工程、交通安全设施、砂砾石错车道等</t>
  </si>
  <si>
    <t>项目建成后，将有效弥补乡村基础设施短板，为农产品运输、群众出行提供更加便利的交通条件，进一步推动湖边子村农牧业产业发展，夯实产业发展基础。</t>
  </si>
  <si>
    <t>属于公益性资产，形成的资产归村集体所有，由村集体负责管理维护。</t>
  </si>
  <si>
    <t>农业农村局</t>
  </si>
  <si>
    <t>顾永莉</t>
  </si>
  <si>
    <t>明花乡人民政府</t>
  </si>
  <si>
    <t>贺恩威</t>
  </si>
  <si>
    <t>白银乡大磁窑有机设施温室大棚建设项目</t>
  </si>
  <si>
    <t>2025.7-2025.12</t>
  </si>
  <si>
    <t>东牛毛村</t>
  </si>
  <si>
    <t>新建1488.0㎡蔬菜大棚（62*24米）1座，924.0㎡蔬菜大棚（77*12米）2座，1101.1㎡蔬菜大棚（77*14.3米）12座，936.0㎡蔬菜大棚（78*12米）1座，1115.4㎡蔬菜大棚（78*14.3米）2座。总共18座。总建筑面积为19716平方米。进行土方开挖、土方回填、挡土墙砌筑，并配套水、电、路等基础设施。（项目总投资500万元，一批资金安排461万元，剩余39万元其他衔接资金安排。）</t>
  </si>
  <si>
    <t>项目建成后，壮大村集体经济，提高农牧民群众收入渠道，增加我乡特色产业。改善群众种植条件，提高群众收入水平，该项目实施后将会提升1个行政村75户193人受益。</t>
  </si>
  <si>
    <t>属于收益性资产，形成的资产归村集体所有，由村集体负责管理维护。该项目实施后将引进第三方承包经营，每年向村集体经济股份合作社上缴租金不低于20万元，并增加农牧民群众就业机会，提升生活质量。</t>
  </si>
  <si>
    <t>乡村振兴局</t>
  </si>
  <si>
    <t>白银乡人民
政府</t>
  </si>
  <si>
    <t>巴文涛</t>
  </si>
  <si>
    <t>白银乡大磁窑有机设施温室大棚附属设施建设项目</t>
  </si>
  <si>
    <t>2025.4-2025.7</t>
  </si>
  <si>
    <t>新建挡土墙27.0米；砂夹石道路4698平方米；道牙石49.0米；清水砖铺设33平方米；铁艺围墙390米，浸塑围网995米；土方开挖18143立方米，土方回填18059立方米；表土剥离18384.5立方米，表土回填18384.5立方米；购买种植土9192.71立方米；配套室外给排水、电气工程等。</t>
  </si>
  <si>
    <t>项目建成后，完善我乡日光温室基础设施建设，改善群众种植条件，提高群众收入水平，该项目实施后将会提升1个行政村75户193人受益。</t>
  </si>
  <si>
    <t>属于收益性资产，形成的资产归村集体所有，由村集体负责管理维护。该项目实施后将会提升1个行政村75户193人受益。</t>
  </si>
  <si>
    <t>民宗局</t>
  </si>
  <si>
    <t>于立新</t>
  </si>
  <si>
    <t>康乐镇桦树湾村食用菌产业发展建设项目</t>
  </si>
  <si>
    <t>2025.4-2025.6</t>
  </si>
  <si>
    <t>桦树湾村</t>
  </si>
  <si>
    <t>新建2970㎡蔬菜大棚1座；1998㎡蔬菜大棚2座；1962㎡蔬菜大棚1座；600㎡蔬菜大棚1座，配套室外给排水、电气工程。</t>
  </si>
  <si>
    <t>项目建成后，既能丰富桦树湾村产业形态，增加村集体收入，且群众通过土地流转和就近务工增加收入，拓展了百姓的就业增收路。</t>
  </si>
  <si>
    <t>属于收益性资产，形成的资产归村集体所有，资产对外出租，增加村集体经济收入，预计5座大棚租金5万元，资金收益率为4%。</t>
  </si>
  <si>
    <t>康乐镇人民政府</t>
  </si>
  <si>
    <t>吴巧玲</t>
  </si>
  <si>
    <t>康乐镇红石窝村阳山河人畜饮水管道项目</t>
  </si>
  <si>
    <t>红石窝村</t>
  </si>
  <si>
    <t>敷设DN90无缝钢管（壁厚5mm）140m，DN75无缝钢管（壁厚5mm）3876m，DN50无缝钢管（壁厚5mm）3349.2m，DN40无缝钢管（壁厚 5mm）120m，De40PE管（壁厚 3.7mm）（1.6MPa）1323.2m，新建500m³蓄水池1座，阀门井1座，配套阀件及其他附属工程。</t>
  </si>
  <si>
    <t>项目建成后，将有效解决村内22户60人3000牲畜饮水问题，有效改善管道沿线农牧民饮水条件，防止因极寒天气导致供水设施冻损影响群众正常用水，切实保障群众安全和生产效益。</t>
  </si>
  <si>
    <t>康乐镇九个泉水毁管道维修工程</t>
  </si>
  <si>
    <t>赛鼎村</t>
  </si>
  <si>
    <t>维修截引2处（长15m、20m），铺设1.0MpaDN125mmPE供水管道3100m；新建阀门井3座，设置DN125mm闸阀10个，DN125mm管箍及法兰片30套；大肋巴河维修1.0MpaDN125mmPE供水管道1300m，更换DN125阀门2套；接牧户管道1.0MpaDN25mmPE供水管道170m,DN25阀门5个。</t>
  </si>
  <si>
    <t>项目建成后，将有效缓解集镇和羊圈台子60余户群众和2300头（只）牲畜用水不便的问题，切实为养殖户生产生活提供坚实保障。</t>
  </si>
  <si>
    <t>肃南县大河乡2025年中央财政以工代赈项目</t>
  </si>
  <si>
    <t>2025.6-2025.12</t>
  </si>
  <si>
    <t>大滩村</t>
  </si>
  <si>
    <t>路线建设规模为3.000km，并设置交安、防护、排水等相关设施。全线路基宽度6.0m，行车道宽度5.5m，两侧各0.25m混凝土路肩。路面结构采用5cm中粒式沥青砼(AC-16)面层+20cm水泥稳定砂砾基层(水泥含量5%)+18cm天然砂砾垫层；路拱横坡为2%；桥涵与路基同宽，桥涵设计洪水频率1/25，新建桥涵设计荷载公路-Ⅱ级。（项目总投资500万元，一批资金安排400万元，剩余100万元县级衔接资金安排。）</t>
  </si>
  <si>
    <t>持续改善项目区农业农村生产生活条件和发展环境，大力拓宽就业增收渠道，有效提升群众就业技能，激发群众依靠自身劳动增收致富的内生动力。</t>
  </si>
  <si>
    <t>属于公益性资产，形成的资产归村集体所有，由村集体负责管理维护。预计带动当地群众务工51人，预计培训务工群众51人，发放劳务报酬121.02万元。</t>
  </si>
  <si>
    <t>发改局</t>
  </si>
  <si>
    <t>魏勇</t>
  </si>
  <si>
    <t>大河乡人民政府</t>
  </si>
  <si>
    <t>鲁泽鹏</t>
  </si>
  <si>
    <t>大河乡蔬菜产业设施建设项目</t>
  </si>
  <si>
    <t>2025.4-2025.8</t>
  </si>
  <si>
    <t>天桥湾村、营盘村</t>
  </si>
  <si>
    <t>建设冷库1座，占地面积400㎡，维修改造管理用房1座，占地面积153㎡，场地硬化645.67平方米，护栏27.24米，防护设施1处。（项目总投资156万元，一批资金安排70万元，剩余86万元其他衔接资金安排。）</t>
  </si>
  <si>
    <t>项目建成后，有助于产业发展，形成集蔬菜种植、农产品初加工、冷链贮藏、分拣包装、运输销售为一体的有机蔬菜种植基地，打造一处现代农业种植示范基经济增收。</t>
  </si>
  <si>
    <t>属于经营性资产，项目建成后将促进农牧村种植业转型升级。同时可增加村集体经济收入，项目建成后归属于营盘村村集体，资产对外出租，增加村集体经济收入，预计租金8万元，资金收益率为3.7%。</t>
  </si>
  <si>
    <t>0.0218</t>
  </si>
  <si>
    <t>0.0576</t>
  </si>
  <si>
    <t>大河乡营盘村储草棚建设项目</t>
  </si>
  <si>
    <t>2025.7-2025.9</t>
  </si>
  <si>
    <t>营盘村</t>
  </si>
  <si>
    <t>总建筑基底面积630平方米，新建钢结构棚630平方米，最高建筑高度8.1米，新铺设混凝土地面630平方米，砂石路面510平方米，护栏32米。（项目总投资58.82万元，一批资金安排47万元，剩余11.82万元其他资金安排）</t>
  </si>
  <si>
    <t>进一步完善畜牧业发展基础设施，降低农牧民群众生产生活成本。</t>
  </si>
  <si>
    <t>大河乡老虎沟村牧道维修工程</t>
  </si>
  <si>
    <t>老虎沟村</t>
  </si>
  <si>
    <t>维修牧道4.953Km、配套建设铸铁排水管7道、钢筋混凝土圆管涵3道、过水路面1座、浆砌片石挡土墙240m、钢筋骨架铅丝石笼10m组成。</t>
  </si>
  <si>
    <t>进一步完善畜牧业发展基础设施，降低农牧民群众生产生活成本，提升村容村貌。</t>
  </si>
  <si>
    <t>大河乡老虎沟村林麝养殖区基础设施提升项目</t>
  </si>
  <si>
    <t>新建300m3蓄水池1座、配套建设浆砌片石挡土墙34m、拦泥坝1座、钢筋骨架铅丝石笼22m、网围610m。</t>
  </si>
  <si>
    <t>大河乡金畅河村饲草地灌溉工程</t>
  </si>
  <si>
    <t>金畅河村</t>
  </si>
  <si>
    <t>新建蓄水池 1 座，库容为 1.4 万 m³，配 套入库陡坡及消力池 1 座，出水集水井 1 座，踏步台 2 座，并配套坝顶双边丝 围栏 420.32m。DN200 热涂塑钢管 29m，闸阀井一座，DN110PE 管 64m，U45引水渠道 58 米，拦水坝一座，溢流管 53 米，铅丝石笼坝 204 米。</t>
  </si>
  <si>
    <t>完善基础设施，改善农牧民生产生活条件，增加群众和村集体收入。</t>
  </si>
  <si>
    <t>肃南县明花乡黄河湾村蔬菜基地建设项目（二期）</t>
  </si>
  <si>
    <t>黄河湾村</t>
  </si>
  <si>
    <t>新建蔬菜温室大棚10座，并配套室内外给排水、电气管网工程、水肥一体化及其他设备等。（项目总投资400万元，一批中省资金安排280万元，剩余120万元其他衔接资金安排。）</t>
  </si>
  <si>
    <t>建成后，将进一步改善农业生产条件，推动农业产业规模化、集约化，形成示范效应，提高农业综合生产能力，推动农业特色产业发展，夯实乡村振兴产业发展基础，培育农民新的收入增长点。</t>
  </si>
  <si>
    <t>属于经营性资产，形成的资产归村集体所有，由村集体负责管理维护。资产对外出租，增加村集体经济收入，预计租金12万元，资金收益率为3.6%。</t>
  </si>
  <si>
    <t>肃南县莲花至莲花寺车站（大榆树至麻沙子）产业路建设工程</t>
  </si>
  <si>
    <t>湖边子村、贺家墩村、深井子村、黄土坡村</t>
  </si>
  <si>
    <t>项目道路全长2.25千米，主要工程量为水泥砼面层，水泥稳定砂砾基层，培土路肩，错车道1处。</t>
  </si>
  <si>
    <t>持续改善项目区农业农村生产生活条件和安全出行环境，推动农业特色产业发展，有效弥补乡村基础设施短板，为农产品运输、群众出行提供更加便利的交通条件，进一步推动莲花四村农牧业产业发展，夯实产业发展基础。</t>
  </si>
  <si>
    <t>住建局（交通局）</t>
  </si>
  <si>
    <t>雷晓明</t>
  </si>
  <si>
    <t>县乡公路管理站</t>
  </si>
  <si>
    <t>毛睿</t>
  </si>
  <si>
    <t>肃南县明花乡前滩村至明铧产业道路改造工程</t>
  </si>
  <si>
    <t>前滩村,灰泉子村,刺窝泉村</t>
  </si>
  <si>
    <t>项目道路全长8.697千米，主要工程量为天然砂砾垫层，水泥稳定砂砾基层，水泥稳定砂砾基层，中粒式沥青混凝土面层，培土路肩662.086立方米，混凝土路缘石，错车道3处，标志牌，里程碑3块，道口桩等</t>
  </si>
  <si>
    <t>持续改善项目区农业农村生产生活条件和安全出行环境，，推动农业特色产业发展，有效弥补乡村基础设施短板，为农产品运输、群众出行提供更加便利的交通条件，进一步推动受益村农牧业产业发展，夯实产业发展基础。</t>
  </si>
  <si>
    <t>肃南县明花乡深井子村产业路硬化项目</t>
  </si>
  <si>
    <t>明花乡深井子村</t>
  </si>
  <si>
    <t>道路全长6.30km，，主要建设内容由路基工程、路面工程、交通安全设施、砂砾石错车道等内容组成。</t>
  </si>
  <si>
    <t>项目建成后，将有效弥补乡村基础设施短板，为农产品运输、群众出行提供更加便利的交通条件，进一步推动深井子村农牧业产业发展，夯实产业发展基础。</t>
  </si>
  <si>
    <t>肃南县祁丰藏族乡天生场现代农业产业园养殖区输电线路改造项目</t>
  </si>
  <si>
    <t>天生场社区</t>
  </si>
  <si>
    <t>计划在天生场开发区架设10千伏输电线路2.57公里，安装2000KVA变压器1台，配套建设电力附属设施。</t>
  </si>
  <si>
    <t>通过对电力基础设施进行改造,提高供电效率、降低成本、减少环境污染、提高供电可靠性和可持续性，为社会经济发展提供保障。</t>
  </si>
  <si>
    <t>属于公益性资产，形成的资产归供电公司所有并负责管理维护。</t>
  </si>
  <si>
    <t>祁丰乡人民政府</t>
  </si>
  <si>
    <t>乔楠</t>
  </si>
  <si>
    <t>肃南县祁丰乡祁林村水利基础设施项目</t>
  </si>
  <si>
    <t>祁林村</t>
  </si>
  <si>
    <t>计划在祁林村建设30000m³塘坝1座，铺设输水管道4.6km，配套检查井、泄压阀等附属设施。</t>
  </si>
  <si>
    <t>解决了村内饲草地灌溉需求，提高了水资源的利用率，进一步完善农田水利设施，保障水资源的合理开发利用，有效确保农作物增产、农牧民增收。</t>
  </si>
  <si>
    <t>肃南县祁丰乡青稞地村饲草地管道工程</t>
  </si>
  <si>
    <t>青稞地村</t>
  </si>
  <si>
    <t>计划在青稞地村铺设管道5.8km，配套建设附属设施。</t>
  </si>
  <si>
    <t>解决了村内320亩饲草地灌溉需求，完善水利基础设施，保障水资源的合理开发利用，有效确保农作物增产、农牧民增收。</t>
  </si>
  <si>
    <t>肃南县冷链物流建设项目（一期）</t>
  </si>
  <si>
    <t>大河乡</t>
  </si>
  <si>
    <t>新建1463.28㎡牛羊肉精细化分割车间1座；改造154.0㎡管理用房1座，改造库房545.5㎡，改造296.7㎡车库1座，改造656.26㎡实验室1座，改造933.32㎡速冻库、成品库、包材库1座；场内外道路及地面硬化7204.78平方米，挡土墙44.5米，原有护坡维修60.0米，室外所有挡土墙上方安全护栏240.0米，化粪池维修改造1座、成品化粪池1座；排水沟34米，新建浆砌石护坡38.2米，室外给排水、暖通及电气工程等；购置牛羊肉分割设备1套，冷库设备1套及空气源热泵2组等。（项目总投资1540.2万元，其中企业自筹1120.2万元，申请中央衔接资金70万元，其他衔接资金350万元。）</t>
  </si>
  <si>
    <t>项目建成后，预计年收益100万元以上，6个村集体经济收入每年2.2万元。有效带动我县一产增加值大幅提升，带动周边农牧民群众发展肉牛产业。同时带动当地群众务工就业20人，人均实现收入5万元以上。</t>
  </si>
  <si>
    <t>衔接资金投入以“飞地经济”模式，按照比例为全县村集体经济收入较低的6个村入股分红，每村每年收入约2.2万元。</t>
  </si>
  <si>
    <t>肃南县现代农牧业投资有限公司</t>
  </si>
  <si>
    <t>李治</t>
  </si>
  <si>
    <t>康乐镇农牧村产业道路改造提升项目</t>
  </si>
  <si>
    <t>2025.6-2025.10</t>
  </si>
  <si>
    <t>康乐镇</t>
  </si>
  <si>
    <t>维修道路总里程51.256Km，其中维修红石窝村阳山河至鲁布藏产业道路14.148Km，维修康丰村青大板至西岭子产业道路10.328Km，维修巴音村泉眼沟门至烧柳沟产业道路3.702Km，维修上游村草沟至博罗产业道路11.498Km，维修大草滩村居民点至经堂沟产业道路11.58Km。</t>
  </si>
  <si>
    <t>解决5解决5个村110户374人和近20000余头只牲畜转场、售卖提供良好的通行环境，降低农牧民转场成本，有效推动养殖业发展提质增效。</t>
  </si>
  <si>
    <t>马蹄乡长岭村药草村人畜饮水管网改造提升项目</t>
  </si>
  <si>
    <t>2025.9-2025.11</t>
  </si>
  <si>
    <t>长岭村药草村</t>
  </si>
  <si>
    <t>维修改造供水管网7.5公里，成品钢筋混凝土阀门井18座；现状减压井改造5座；新建20m³钢筋混凝土蓄水池1座；新建钢板蓄水池1座；小岭河截引改造1座、小岭河截引集水井改造1座；小岭河集水廊道改造1处，水泉子截引改造1座；截引防护3处；管沟植被恢复3892m2。（项目总投资145.56，民宗局第一批中央安排23万元，农业农村局第二批中央安排32.36万元，县级资金农业农村局59.98万元、民宗局30.22万元。）</t>
  </si>
  <si>
    <t xml:space="preserve">最大限度解决群众用水难和产业发展难的问题。
</t>
  </si>
  <si>
    <t>农业农村局、民宗局</t>
  </si>
  <si>
    <t>顾永莉、于立新</t>
  </si>
  <si>
    <t>马蹄乡人民政府</t>
  </si>
  <si>
    <t>陈世文</t>
  </si>
  <si>
    <t>二、乡村建设</t>
  </si>
  <si>
    <t>皇城镇江让和美村寨人居环境整治项目</t>
  </si>
  <si>
    <t>皇城镇长方村</t>
  </si>
  <si>
    <t>1.新建防洪渠325米，水渠750米，D70U型水渠1164米，浆砌石护坡213.4米，盖板桥1座，铺设人行盖板36平方米，同时完善室外给排水及电气设施。2.回填土石方20650立方米。</t>
  </si>
  <si>
    <t>进一步完善村寨内污水处理设施及安全防护设施，有效改善村寨人居环境，提升村寨抵御洪水的能力，具有良好的生态效益与社会效益。</t>
  </si>
  <si>
    <t>皇城镇人民政府</t>
  </si>
  <si>
    <t>廉宗鹏</t>
  </si>
  <si>
    <t>皇城镇江让和美村寨基础设施建设项目</t>
  </si>
  <si>
    <t>硬化3828.9平方米，铺设透水砖1395.1平方米，新建挡土墙289.6米，铺设室外电缆1612米，配线1267米，安装配电柜1台，配电箱4台，新建电缆检查井4座，新建给排水管网1765米，新建检查井48座，回填方4800立方米，余方弃置1800立方米。</t>
  </si>
  <si>
    <t>进一步完善村寨基础设施，保障村寨内群众正常生活和企业商户顺利运营，进而促进村寨特色乡村旅游产业的发展，具有良好的社会效益和经济效益。</t>
  </si>
  <si>
    <t>马蹄藏族乡大泉沟西七村地质灾害避险搬迁集中安置点人居环境整治</t>
  </si>
  <si>
    <t>2025.4-2025.12</t>
  </si>
  <si>
    <t>大泉村</t>
  </si>
  <si>
    <r>
      <rPr>
        <sz val="11"/>
        <color rgb="FF000000"/>
        <rFont val="仿宋"/>
        <charset val="134"/>
      </rPr>
      <t>清理拆除垃圾、场地填埋及平整,大规模土方工程29705.5m</t>
    </r>
    <r>
      <rPr>
        <sz val="11"/>
        <color rgb="FF000000"/>
        <rFont val="宋体"/>
        <charset val="134"/>
      </rPr>
      <t>³</t>
    </r>
    <r>
      <rPr>
        <sz val="11"/>
        <color rgb="FF000000"/>
        <rFont val="仿宋"/>
        <charset val="134"/>
      </rPr>
      <t>,室外给排水管网工程,室外电气、室外变压器箱式（800kva）1台、杆式（200kva）、房屋周边硬化。</t>
    </r>
  </si>
  <si>
    <t>此项目可消除破旧房屋安全隐患，改善安置点视觉风貌。场地硬化便于居民出行与活动开展，排水沟能有效疏导雨水，避免积水内涝，整体提升安置点居住环境的安全性与舒适性，助力居民安稳生活与社区有序建设。</t>
  </si>
  <si>
    <t>牛志英</t>
  </si>
  <si>
    <t>马蹄藏族乡大泉沟西七村地质灾害避险搬迁集中安置点配套设施建设</t>
  </si>
  <si>
    <t>2025.5-2025.12</t>
  </si>
  <si>
    <t>室外道路14057.45㎡，排水沟工程 3908.3m，排水沟盖板563.2m，过路涵管206.8m，混凝土道牙石5830m。</t>
  </si>
  <si>
    <t>该项目可有效提升安置点排水与交通能力，减少积水与出行不便。完善的电气及照明设施保障居民生活用电与夜间出行安全，化粪池及污水管网等利于环保与卫生维护，整体提升居住舒适度与安全性，促进安置点有序运行与发展。</t>
  </si>
  <si>
    <t>马蹄藏族乡大泉沟西七村地质灾害避险搬迁集中安置点基础设施建设</t>
  </si>
  <si>
    <t>安置点进行场地平整5861.02 ㎡，砂夹石铺设8037.19 ㎡，浆砌石挡土墙550m，挡土墙上防护栏550m，浆砌石护坡工程 2640m，新建主干道路5313㎡。</t>
  </si>
  <si>
    <t>该项目能提升地质灾害避险搬迁集中安置点的安全性与宜居性，保障居民生活稳定，改善整体环境，促进安置点有序发展，增强居民生活的舒适度和归属感。</t>
  </si>
  <si>
    <t>民族手工业融合创新发展试点项目</t>
  </si>
  <si>
    <t>2025.5-2025.10</t>
  </si>
  <si>
    <t>肃南县</t>
  </si>
  <si>
    <t>支持民族手工业优势品牌，开展改扩建厂房、购买设备。</t>
  </si>
  <si>
    <t>通过试点，为引导民族手工业融入现代气息和时代特色、融入现代产业链和国内国际大市场探索新方法，为促进各民族文化互鉴交融、创新性转化、创新性发展探索新路径。</t>
  </si>
  <si>
    <t>属于补助资金，支持民族手工业发展，带动群众务工就业。</t>
  </si>
  <si>
    <t>三、其他类</t>
  </si>
  <si>
    <t>宣传推广低氟边销茶项目</t>
  </si>
  <si>
    <t>对困难375户农牧民群众进行低氟边销茶送茶入户活动。</t>
  </si>
  <si>
    <t>项目建设与民族团结进步创建工作深度融合、联动推进，持续夯实铸牢中华民族共同体意识的民生基础，增强各族群众健康饮茶消费观念和防病意识。</t>
  </si>
  <si>
    <t>属于补助类资金，消除各族群众因长期饮用含氟量高的边销茶引发地氟病的隐患。</t>
  </si>
  <si>
    <t>四、项目管理费</t>
  </si>
  <si>
    <t>项目管理费</t>
  </si>
  <si>
    <t>2025.3-2025.12</t>
  </si>
  <si>
    <t>支付项目设计费、代理费、工程监理费。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</si>
</sst>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_ "/>
    <numFmt numFmtId="178" formatCode="0_);[Red]\(0\)"/>
    <numFmt numFmtId="179" formatCode="0.00_);[Red]\(0.00\)"/>
  </numFmts>
  <fonts count="33">
    <font>
      <sz val="12"/>
      <color theme="1"/>
      <name val="等线"/>
      <charset val="134"/>
      <scheme val="minor"/>
    </font>
    <font>
      <sz val="16"/>
      <color rgb="FF000000"/>
      <name val="黑体"/>
      <charset val="134"/>
    </font>
    <font>
      <sz val="12"/>
      <color rgb="FF000000"/>
      <name val="黑体"/>
      <charset val="134"/>
    </font>
    <font>
      <sz val="12"/>
      <color rgb="FF000000"/>
      <name val="等线"/>
      <charset val="134"/>
    </font>
    <font>
      <sz val="26"/>
      <color rgb="FF000000"/>
      <name val="方正小标宋简体"/>
      <charset val="134"/>
    </font>
    <font>
      <sz val="11"/>
      <color rgb="FF000000"/>
      <name val="黑体"/>
      <charset val="134"/>
    </font>
    <font>
      <b/>
      <sz val="16"/>
      <color rgb="FF000000"/>
      <name val="黑体"/>
      <charset val="134"/>
    </font>
    <font>
      <b/>
      <sz val="12"/>
      <color rgb="FF000000"/>
      <name val="黑体"/>
      <charset val="134"/>
    </font>
    <font>
      <sz val="11"/>
      <color rgb="FF000000"/>
      <name val="仿宋"/>
      <charset val="134"/>
    </font>
    <font>
      <sz val="11"/>
      <color rgb="FF000000"/>
      <name val="FangSong"/>
      <charset val="134"/>
    </font>
    <font>
      <sz val="12"/>
      <color rgb="FF000000"/>
      <name val="宋体"/>
      <charset val="134"/>
    </font>
    <font>
      <b/>
      <sz val="12"/>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10"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0" fillId="0" borderId="0" applyNumberFormat="0" applyFill="0" applyBorder="0" applyAlignment="0" applyProtection="0">
      <alignment vertical="center"/>
    </xf>
    <xf numFmtId="0" fontId="21" fillId="3" borderId="13" applyNumberFormat="0" applyAlignment="0" applyProtection="0">
      <alignment vertical="center"/>
    </xf>
    <xf numFmtId="0" fontId="22" fillId="4" borderId="14" applyNumberFormat="0" applyAlignment="0" applyProtection="0">
      <alignment vertical="center"/>
    </xf>
    <xf numFmtId="0" fontId="23" fillId="4" borderId="13" applyNumberFormat="0" applyAlignment="0" applyProtection="0">
      <alignment vertical="center"/>
    </xf>
    <xf numFmtId="0" fontId="24" fillId="5" borderId="15" applyNumberFormat="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4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49" fontId="2" fillId="0" borderId="1"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10" fontId="6" fillId="0" borderId="1" xfId="0" applyNumberFormat="1" applyFont="1" applyBorder="1" applyAlignment="1" applyProtection="1">
      <alignment horizontal="left" vertical="center" wrapText="1"/>
    </xf>
    <xf numFmtId="176" fontId="7" fillId="0" borderId="1" xfId="0" applyNumberFormat="1" applyFont="1" applyBorder="1" applyAlignment="1" applyProtection="1">
      <alignment horizontal="center" vertical="center"/>
    </xf>
    <xf numFmtId="0" fontId="2" fillId="0" borderId="1" xfId="0" applyFont="1" applyBorder="1" applyAlignment="1" applyProtection="1">
      <alignment horizontal="left" vertical="center"/>
    </xf>
    <xf numFmtId="0" fontId="2" fillId="0" borderId="1" xfId="0" applyFont="1" applyBorder="1" applyProtection="1">
      <alignment vertical="center"/>
    </xf>
    <xf numFmtId="10" fontId="7" fillId="0" borderId="1" xfId="0" applyNumberFormat="1" applyFont="1" applyBorder="1" applyAlignment="1" applyProtection="1">
      <alignment horizontal="center" vertical="center"/>
    </xf>
    <xf numFmtId="0" fontId="8" fillId="0" borderId="1" xfId="0" applyFont="1" applyBorder="1" applyAlignment="1" applyProtection="1">
      <alignment horizontal="center" vertical="center" wrapText="1"/>
    </xf>
    <xf numFmtId="0" fontId="8" fillId="0" borderId="6" xfId="0" applyFont="1" applyBorder="1" applyAlignment="1" applyProtection="1">
      <alignment horizontal="left" vertical="center" wrapText="1"/>
    </xf>
    <xf numFmtId="0" fontId="8" fillId="0" borderId="6" xfId="0" applyFont="1" applyBorder="1" applyAlignment="1" applyProtection="1">
      <alignment horizontal="center" vertical="center" wrapText="1"/>
    </xf>
    <xf numFmtId="0" fontId="8" fillId="0" borderId="1" xfId="0" applyFont="1" applyBorder="1" applyAlignment="1" applyProtection="1">
      <alignment horizontal="left" vertical="center" wrapText="1"/>
    </xf>
    <xf numFmtId="0" fontId="9" fillId="0" borderId="1" xfId="0" applyFont="1" applyBorder="1" applyAlignment="1" applyProtection="1">
      <alignment horizontal="left" vertical="center" wrapText="1"/>
    </xf>
    <xf numFmtId="0" fontId="10" fillId="0" borderId="1" xfId="0" applyFont="1" applyBorder="1" applyAlignment="1" applyProtection="1">
      <alignment horizontal="center" vertical="center"/>
    </xf>
    <xf numFmtId="0" fontId="10" fillId="0" borderId="1" xfId="0" applyFont="1" applyBorder="1" applyAlignment="1" applyProtection="1">
      <alignment horizontal="left" vertical="center"/>
    </xf>
    <xf numFmtId="176" fontId="11" fillId="0" borderId="1" xfId="0" applyNumberFormat="1" applyFont="1" applyBorder="1" applyAlignment="1" applyProtection="1">
      <alignment horizontal="center" vertical="center"/>
    </xf>
    <xf numFmtId="0" fontId="2" fillId="0" borderId="7" xfId="0" applyFont="1" applyBorder="1" applyAlignment="1" applyProtection="1">
      <alignment horizontal="left" vertical="center"/>
    </xf>
    <xf numFmtId="0" fontId="2" fillId="0" borderId="6" xfId="0" applyFont="1" applyBorder="1" applyAlignment="1" applyProtection="1">
      <alignment horizontal="left" vertical="center"/>
    </xf>
    <xf numFmtId="0" fontId="2" fillId="0" borderId="8" xfId="0" applyFont="1" applyBorder="1" applyAlignment="1" applyProtection="1">
      <alignment horizontal="center" vertical="center" wrapText="1"/>
    </xf>
    <xf numFmtId="177" fontId="2" fillId="0" borderId="1" xfId="0" applyNumberFormat="1"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178" fontId="2" fillId="0" borderId="1" xfId="0" applyNumberFormat="1" applyFont="1" applyBorder="1" applyAlignment="1" applyProtection="1">
      <alignment horizontal="center" vertical="center" wrapText="1"/>
    </xf>
    <xf numFmtId="0" fontId="1" fillId="0" borderId="1" xfId="0" applyFont="1" applyBorder="1" applyAlignment="1" applyProtection="1">
      <alignment horizontal="left" vertical="center" wrapText="1"/>
    </xf>
    <xf numFmtId="179" fontId="1" fillId="0" borderId="1" xfId="0" applyNumberFormat="1" applyFont="1" applyBorder="1" applyAlignment="1" applyProtection="1">
      <alignment horizontal="center" vertical="center" wrapText="1"/>
    </xf>
    <xf numFmtId="178" fontId="10" fillId="0" borderId="1" xfId="0" applyNumberFormat="1" applyFont="1" applyBorder="1" applyAlignment="1" applyProtection="1">
      <alignment horizontal="left" vertical="center"/>
    </xf>
    <xf numFmtId="179" fontId="10" fillId="0" borderId="1" xfId="0" applyNumberFormat="1" applyFont="1" applyBorder="1" applyAlignment="1" applyProtection="1">
      <alignment horizontal="center" vertical="center"/>
    </xf>
    <xf numFmtId="0" fontId="1" fillId="0" borderId="1" xfId="0" applyFont="1" applyBorder="1" applyProtection="1">
      <alignment vertical="center"/>
    </xf>
    <xf numFmtId="0" fontId="2" fillId="0" borderId="1" xfId="0" applyFont="1" applyBorder="1" applyAlignment="1" applyProtection="1">
      <alignment horizontal="center" vertical="center"/>
    </xf>
    <xf numFmtId="0" fontId="3" fillId="0" borderId="1" xfId="0" applyFont="1" applyBorder="1" applyProtection="1">
      <alignment vertical="center"/>
    </xf>
    <xf numFmtId="0" fontId="10" fillId="0" borderId="1" xfId="0" applyFont="1" applyBorder="1" applyProtection="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9"/>
  <sheetViews>
    <sheetView tabSelected="1" workbookViewId="0">
      <pane ySplit="5" topLeftCell="A15" activePane="bottomLeft" state="frozen"/>
      <selection/>
      <selection pane="bottomLeft" activeCell="O4" sqref="O4"/>
    </sheetView>
  </sheetViews>
  <sheetFormatPr defaultColWidth="8.875" defaultRowHeight="15.75" customHeight="1"/>
  <cols>
    <col min="1" max="1" width="4.125" style="3" customWidth="1"/>
    <col min="2" max="2" width="15.125" style="3" customWidth="1"/>
    <col min="3" max="4" width="5.5" style="3" customWidth="1"/>
    <col min="5" max="5" width="6.625" style="3" customWidth="1"/>
    <col min="6" max="6" width="29" style="3" customWidth="1"/>
    <col min="7" max="9" width="7.375" style="4" customWidth="1"/>
    <col min="10" max="10" width="31.625" style="3" customWidth="1"/>
    <col min="11" max="11" width="28.625" style="3" customWidth="1"/>
    <col min="12" max="13" width="5.5" style="3" customWidth="1"/>
    <col min="14" max="14" width="8.5" style="3" customWidth="1"/>
    <col min="15" max="15" width="7.5" style="3" customWidth="1"/>
    <col min="16" max="16" width="8.5" style="3" customWidth="1"/>
    <col min="17" max="19" width="7.5" style="3" customWidth="1"/>
    <col min="20" max="20" width="7" style="3" customWidth="1"/>
    <col min="21" max="21" width="6.625" style="3" customWidth="1"/>
    <col min="22" max="23" width="7" style="3" customWidth="1"/>
    <col min="24" max="24" width="5.5" style="3" customWidth="1"/>
    <col min="25" max="40" width="8.875" style="3"/>
  </cols>
  <sheetData>
    <row r="1" ht="37.5" customHeight="1" spans="1:24">
      <c r="A1" s="5" t="s">
        <v>0</v>
      </c>
      <c r="B1" s="5"/>
      <c r="C1" s="5"/>
      <c r="D1" s="5"/>
      <c r="E1" s="5"/>
      <c r="F1" s="5"/>
      <c r="G1" s="5"/>
      <c r="H1" s="5"/>
      <c r="I1" s="5"/>
      <c r="J1" s="5"/>
      <c r="K1" s="5"/>
      <c r="L1" s="5"/>
      <c r="M1" s="5"/>
      <c r="N1" s="5"/>
      <c r="O1" s="5"/>
      <c r="P1" s="5"/>
      <c r="Q1" s="5"/>
      <c r="R1" s="5"/>
      <c r="S1" s="5"/>
      <c r="T1" s="5"/>
      <c r="U1" s="5"/>
      <c r="V1" s="5"/>
      <c r="W1" s="5"/>
      <c r="X1" s="5"/>
    </row>
    <row r="2" ht="18" customHeight="1" spans="1:24">
      <c r="A2" s="6" t="s">
        <v>1</v>
      </c>
      <c r="B2" s="6" t="s">
        <v>2</v>
      </c>
      <c r="C2" s="7" t="s">
        <v>3</v>
      </c>
      <c r="D2" s="6" t="s">
        <v>4</v>
      </c>
      <c r="E2" s="6" t="s">
        <v>5</v>
      </c>
      <c r="F2" s="6" t="s">
        <v>6</v>
      </c>
      <c r="G2" s="8" t="s">
        <v>7</v>
      </c>
      <c r="H2" s="9"/>
      <c r="I2" s="29"/>
      <c r="J2" s="30" t="s">
        <v>8</v>
      </c>
      <c r="K2" s="30"/>
      <c r="L2" s="30"/>
      <c r="M2" s="30"/>
      <c r="N2" s="30"/>
      <c r="O2" s="30"/>
      <c r="P2" s="30"/>
      <c r="Q2" s="30"/>
      <c r="R2" s="30"/>
      <c r="S2" s="30"/>
      <c r="T2" s="30" t="s">
        <v>9</v>
      </c>
      <c r="U2" s="30"/>
      <c r="V2" s="30" t="s">
        <v>10</v>
      </c>
      <c r="W2" s="30"/>
      <c r="X2" s="30" t="s">
        <v>11</v>
      </c>
    </row>
    <row r="3" ht="31.5" customHeight="1" spans="1:24">
      <c r="A3" s="6"/>
      <c r="B3" s="6"/>
      <c r="C3" s="7"/>
      <c r="D3" s="6"/>
      <c r="E3" s="6"/>
      <c r="F3" s="6"/>
      <c r="G3" s="10"/>
      <c r="H3" s="11"/>
      <c r="I3" s="31"/>
      <c r="J3" s="30" t="s">
        <v>12</v>
      </c>
      <c r="K3" s="30" t="s">
        <v>13</v>
      </c>
      <c r="L3" s="30" t="s">
        <v>14</v>
      </c>
      <c r="M3" s="30"/>
      <c r="N3" s="30" t="s">
        <v>15</v>
      </c>
      <c r="O3" s="30"/>
      <c r="P3" s="30"/>
      <c r="Q3" s="30" t="s">
        <v>16</v>
      </c>
      <c r="R3" s="30"/>
      <c r="S3" s="30"/>
      <c r="T3" s="30"/>
      <c r="U3" s="30"/>
      <c r="V3" s="30"/>
      <c r="W3" s="30"/>
      <c r="X3" s="30"/>
    </row>
    <row r="4" ht="36.75" customHeight="1" spans="1:24">
      <c r="A4" s="6"/>
      <c r="B4" s="6"/>
      <c r="C4" s="7"/>
      <c r="D4" s="6"/>
      <c r="E4" s="6"/>
      <c r="F4" s="6"/>
      <c r="G4" s="12" t="s">
        <v>17</v>
      </c>
      <c r="H4" s="12" t="s">
        <v>18</v>
      </c>
      <c r="I4" s="12" t="s">
        <v>19</v>
      </c>
      <c r="J4" s="30"/>
      <c r="K4" s="30"/>
      <c r="L4" s="30" t="s">
        <v>20</v>
      </c>
      <c r="M4" s="32" t="s">
        <v>21</v>
      </c>
      <c r="N4" s="30" t="s">
        <v>22</v>
      </c>
      <c r="O4" s="30" t="s">
        <v>23</v>
      </c>
      <c r="P4" s="30" t="s">
        <v>24</v>
      </c>
      <c r="Q4" s="30" t="s">
        <v>22</v>
      </c>
      <c r="R4" s="30" t="s">
        <v>25</v>
      </c>
      <c r="S4" s="30" t="s">
        <v>26</v>
      </c>
      <c r="T4" s="30" t="s">
        <v>27</v>
      </c>
      <c r="U4" s="30" t="s">
        <v>28</v>
      </c>
      <c r="V4" s="30" t="s">
        <v>27</v>
      </c>
      <c r="W4" s="30" t="s">
        <v>28</v>
      </c>
      <c r="X4" s="30"/>
    </row>
    <row r="5" s="1" customFormat="1" ht="19.5" customHeight="1" spans="1:24">
      <c r="A5" s="13" t="s">
        <v>17</v>
      </c>
      <c r="B5" s="13"/>
      <c r="C5" s="13"/>
      <c r="D5" s="13"/>
      <c r="E5" s="13"/>
      <c r="F5" s="14"/>
      <c r="G5" s="15">
        <f>G6+G29+G36+G38</f>
        <v>5584</v>
      </c>
      <c r="H5" s="15">
        <f>H6+H29+H36+H38</f>
        <v>3633</v>
      </c>
      <c r="I5" s="15">
        <f>I6+I29+I36+I38</f>
        <v>1951</v>
      </c>
      <c r="J5" s="33"/>
      <c r="K5" s="33"/>
      <c r="L5" s="34"/>
      <c r="M5" s="34"/>
      <c r="N5" s="34"/>
      <c r="O5" s="34"/>
      <c r="P5" s="13"/>
      <c r="Q5" s="13"/>
      <c r="R5" s="13"/>
      <c r="S5" s="13"/>
      <c r="T5" s="37"/>
      <c r="U5" s="37"/>
      <c r="V5" s="37"/>
      <c r="W5" s="37"/>
      <c r="X5" s="37"/>
    </row>
    <row r="6" s="2" customFormat="1" ht="24" customHeight="1" spans="1:24">
      <c r="A6" s="16" t="s">
        <v>29</v>
      </c>
      <c r="B6" s="16"/>
      <c r="C6" s="17"/>
      <c r="D6" s="17"/>
      <c r="E6" s="17"/>
      <c r="F6" s="18"/>
      <c r="G6" s="15">
        <f>SUM(G7:G28)</f>
        <v>3628</v>
      </c>
      <c r="H6" s="15">
        <f>SUM(H7:H28)</f>
        <v>2186</v>
      </c>
      <c r="I6" s="15">
        <f>SUM(I7:I28)</f>
        <v>1442</v>
      </c>
      <c r="J6" s="16"/>
      <c r="K6" s="16"/>
      <c r="L6" s="17"/>
      <c r="M6" s="17"/>
      <c r="N6" s="17"/>
      <c r="O6" s="17"/>
      <c r="P6" s="17"/>
      <c r="Q6" s="38"/>
      <c r="R6" s="38"/>
      <c r="S6" s="17"/>
      <c r="T6" s="17"/>
      <c r="U6" s="17"/>
      <c r="V6" s="17"/>
      <c r="W6" s="17"/>
      <c r="X6" s="17"/>
    </row>
    <row r="7" ht="84.75" customHeight="1" spans="1:24">
      <c r="A7" s="19">
        <v>1</v>
      </c>
      <c r="B7" s="19" t="s">
        <v>30</v>
      </c>
      <c r="C7" s="19" t="s">
        <v>31</v>
      </c>
      <c r="D7" s="19" t="s">
        <v>32</v>
      </c>
      <c r="E7" s="19" t="s">
        <v>33</v>
      </c>
      <c r="F7" s="19" t="s">
        <v>34</v>
      </c>
      <c r="G7" s="19">
        <f t="shared" ref="G7:G27" si="0">H7+I7</f>
        <v>280</v>
      </c>
      <c r="H7" s="19">
        <v>250</v>
      </c>
      <c r="I7" s="19">
        <v>30</v>
      </c>
      <c r="J7" s="19" t="s">
        <v>35</v>
      </c>
      <c r="K7" s="19" t="s">
        <v>36</v>
      </c>
      <c r="L7" s="19"/>
      <c r="M7" s="19">
        <v>1</v>
      </c>
      <c r="N7" s="19">
        <v>0.0063</v>
      </c>
      <c r="O7" s="19"/>
      <c r="P7" s="19">
        <v>0.0063</v>
      </c>
      <c r="Q7" s="19">
        <v>0.0145</v>
      </c>
      <c r="R7" s="19"/>
      <c r="S7" s="19">
        <v>0.0145</v>
      </c>
      <c r="T7" s="19" t="s">
        <v>37</v>
      </c>
      <c r="U7" s="19" t="s">
        <v>38</v>
      </c>
      <c r="V7" s="19" t="s">
        <v>39</v>
      </c>
      <c r="W7" s="19" t="s">
        <v>40</v>
      </c>
      <c r="X7" s="19"/>
    </row>
    <row r="8" ht="186" customHeight="1" spans="1:24">
      <c r="A8" s="19">
        <v>2</v>
      </c>
      <c r="B8" s="19" t="s">
        <v>41</v>
      </c>
      <c r="C8" s="19" t="s">
        <v>31</v>
      </c>
      <c r="D8" s="19" t="s">
        <v>42</v>
      </c>
      <c r="E8" s="19" t="s">
        <v>43</v>
      </c>
      <c r="F8" s="19" t="s">
        <v>44</v>
      </c>
      <c r="G8" s="19">
        <f t="shared" si="0"/>
        <v>500</v>
      </c>
      <c r="H8" s="19">
        <v>230</v>
      </c>
      <c r="I8" s="19">
        <v>270</v>
      </c>
      <c r="J8" s="19" t="s">
        <v>45</v>
      </c>
      <c r="K8" s="19" t="s">
        <v>46</v>
      </c>
      <c r="L8" s="19"/>
      <c r="M8" s="19">
        <v>1</v>
      </c>
      <c r="N8" s="19">
        <v>0.0075</v>
      </c>
      <c r="O8" s="19"/>
      <c r="P8" s="19">
        <v>0.0075</v>
      </c>
      <c r="Q8" s="19">
        <v>0.0193</v>
      </c>
      <c r="R8" s="19"/>
      <c r="S8" s="19">
        <v>0.0193</v>
      </c>
      <c r="T8" s="19" t="s">
        <v>47</v>
      </c>
      <c r="U8" s="19" t="s">
        <v>38</v>
      </c>
      <c r="V8" s="19" t="s">
        <v>48</v>
      </c>
      <c r="W8" s="19" t="s">
        <v>49</v>
      </c>
      <c r="X8" s="19"/>
    </row>
    <row r="9" ht="129" customHeight="1" spans="1:24">
      <c r="A9" s="19">
        <v>3</v>
      </c>
      <c r="B9" s="19" t="s">
        <v>50</v>
      </c>
      <c r="C9" s="19" t="s">
        <v>31</v>
      </c>
      <c r="D9" s="19" t="s">
        <v>51</v>
      </c>
      <c r="E9" s="19" t="s">
        <v>43</v>
      </c>
      <c r="F9" s="20" t="s">
        <v>52</v>
      </c>
      <c r="G9" s="19">
        <f t="shared" si="0"/>
        <v>100</v>
      </c>
      <c r="H9" s="19">
        <v>100</v>
      </c>
      <c r="I9" s="19"/>
      <c r="J9" s="19" t="s">
        <v>53</v>
      </c>
      <c r="K9" s="19" t="s">
        <v>54</v>
      </c>
      <c r="L9" s="19"/>
      <c r="M9" s="19">
        <v>1</v>
      </c>
      <c r="N9" s="19">
        <v>0.0075</v>
      </c>
      <c r="O9" s="19"/>
      <c r="P9" s="19">
        <v>0.0075</v>
      </c>
      <c r="Q9" s="19">
        <v>0.0193</v>
      </c>
      <c r="R9" s="19"/>
      <c r="S9" s="19">
        <v>0.0193</v>
      </c>
      <c r="T9" s="19" t="s">
        <v>55</v>
      </c>
      <c r="U9" s="19" t="s">
        <v>56</v>
      </c>
      <c r="V9" s="19" t="s">
        <v>48</v>
      </c>
      <c r="W9" s="19" t="s">
        <v>49</v>
      </c>
      <c r="X9" s="19"/>
    </row>
    <row r="10" ht="75.75" customHeight="1" spans="1:24">
      <c r="A10" s="19">
        <v>4</v>
      </c>
      <c r="B10" s="19" t="s">
        <v>57</v>
      </c>
      <c r="C10" s="19" t="s">
        <v>31</v>
      </c>
      <c r="D10" s="19" t="s">
        <v>58</v>
      </c>
      <c r="E10" s="19" t="s">
        <v>59</v>
      </c>
      <c r="F10" s="21" t="s">
        <v>60</v>
      </c>
      <c r="G10" s="19">
        <f t="shared" si="0"/>
        <v>185</v>
      </c>
      <c r="H10" s="19">
        <v>70</v>
      </c>
      <c r="I10" s="19">
        <v>115</v>
      </c>
      <c r="J10" s="19" t="s">
        <v>61</v>
      </c>
      <c r="K10" s="19" t="s">
        <v>62</v>
      </c>
      <c r="L10" s="19">
        <v>0</v>
      </c>
      <c r="M10" s="19">
        <v>1</v>
      </c>
      <c r="N10" s="19">
        <v>0.0107</v>
      </c>
      <c r="O10" s="19">
        <v>0</v>
      </c>
      <c r="P10" s="19">
        <v>0.0107</v>
      </c>
      <c r="Q10" s="19">
        <v>0.029</v>
      </c>
      <c r="R10" s="19">
        <v>0</v>
      </c>
      <c r="S10" s="19">
        <v>0.029</v>
      </c>
      <c r="T10" s="19" t="s">
        <v>37</v>
      </c>
      <c r="U10" s="19" t="s">
        <v>38</v>
      </c>
      <c r="V10" s="19" t="s">
        <v>63</v>
      </c>
      <c r="W10" s="19" t="s">
        <v>64</v>
      </c>
      <c r="X10" s="19"/>
    </row>
    <row r="11" ht="132" customHeight="1" spans="1:24">
      <c r="A11" s="19">
        <v>5</v>
      </c>
      <c r="B11" s="19" t="s">
        <v>65</v>
      </c>
      <c r="C11" s="19" t="s">
        <v>31</v>
      </c>
      <c r="D11" s="19" t="s">
        <v>58</v>
      </c>
      <c r="E11" s="19" t="s">
        <v>66</v>
      </c>
      <c r="F11" s="19" t="s">
        <v>67</v>
      </c>
      <c r="G11" s="19">
        <f t="shared" si="0"/>
        <v>90</v>
      </c>
      <c r="H11" s="19">
        <v>90</v>
      </c>
      <c r="I11" s="19"/>
      <c r="J11" s="19" t="s">
        <v>68</v>
      </c>
      <c r="K11" s="19" t="s">
        <v>36</v>
      </c>
      <c r="L11" s="19"/>
      <c r="M11" s="19">
        <v>1</v>
      </c>
      <c r="N11" s="19">
        <v>0.002</v>
      </c>
      <c r="O11" s="19"/>
      <c r="P11" s="19">
        <v>0.002</v>
      </c>
      <c r="Q11" s="19">
        <v>0.006</v>
      </c>
      <c r="R11" s="19"/>
      <c r="S11" s="19">
        <v>0.006</v>
      </c>
      <c r="T11" s="19" t="s">
        <v>55</v>
      </c>
      <c r="U11" s="19" t="s">
        <v>56</v>
      </c>
      <c r="V11" s="19" t="s">
        <v>63</v>
      </c>
      <c r="W11" s="19" t="s">
        <v>64</v>
      </c>
      <c r="X11" s="19"/>
    </row>
    <row r="12" s="3" customFormat="1" ht="130.5" customHeight="1" spans="1:24">
      <c r="A12" s="19">
        <v>6</v>
      </c>
      <c r="B12" s="19" t="s">
        <v>69</v>
      </c>
      <c r="C12" s="19" t="s">
        <v>31</v>
      </c>
      <c r="D12" s="19" t="s">
        <v>58</v>
      </c>
      <c r="E12" s="19" t="s">
        <v>70</v>
      </c>
      <c r="F12" s="22" t="s">
        <v>71</v>
      </c>
      <c r="G12" s="19">
        <f t="shared" si="0"/>
        <v>85</v>
      </c>
      <c r="H12" s="19">
        <v>85</v>
      </c>
      <c r="I12" s="19"/>
      <c r="J12" s="19" t="s">
        <v>72</v>
      </c>
      <c r="K12" s="19" t="s">
        <v>36</v>
      </c>
      <c r="L12" s="19">
        <v>1</v>
      </c>
      <c r="M12" s="19"/>
      <c r="N12" s="19">
        <v>0.006</v>
      </c>
      <c r="O12" s="19"/>
      <c r="P12" s="19">
        <v>0.006</v>
      </c>
      <c r="Q12" s="19">
        <v>0.009</v>
      </c>
      <c r="R12" s="19"/>
      <c r="S12" s="19">
        <v>0.009</v>
      </c>
      <c r="T12" s="19" t="s">
        <v>55</v>
      </c>
      <c r="U12" s="19" t="s">
        <v>56</v>
      </c>
      <c r="V12" s="19" t="s">
        <v>63</v>
      </c>
      <c r="W12" s="19" t="s">
        <v>64</v>
      </c>
      <c r="X12" s="19"/>
    </row>
    <row r="13" s="3" customFormat="1" ht="195.75" customHeight="1" spans="1:24">
      <c r="A13" s="19">
        <v>7</v>
      </c>
      <c r="B13" s="19" t="s">
        <v>73</v>
      </c>
      <c r="C13" s="19" t="s">
        <v>31</v>
      </c>
      <c r="D13" s="19" t="s">
        <v>74</v>
      </c>
      <c r="E13" s="19" t="s">
        <v>75</v>
      </c>
      <c r="F13" s="22" t="s">
        <v>76</v>
      </c>
      <c r="G13" s="19">
        <f t="shared" si="0"/>
        <v>400</v>
      </c>
      <c r="H13" s="19">
        <v>400</v>
      </c>
      <c r="I13" s="19"/>
      <c r="J13" s="22" t="s">
        <v>77</v>
      </c>
      <c r="K13" s="19" t="s">
        <v>78</v>
      </c>
      <c r="L13" s="19"/>
      <c r="M13" s="19">
        <v>2</v>
      </c>
      <c r="N13" s="19">
        <v>0.0153</v>
      </c>
      <c r="O13" s="19"/>
      <c r="P13" s="19">
        <v>0.0153</v>
      </c>
      <c r="Q13" s="19">
        <v>0.0451</v>
      </c>
      <c r="R13" s="19"/>
      <c r="S13" s="19">
        <v>0.0451</v>
      </c>
      <c r="T13" s="19" t="s">
        <v>79</v>
      </c>
      <c r="U13" s="19" t="s">
        <v>80</v>
      </c>
      <c r="V13" s="19" t="s">
        <v>81</v>
      </c>
      <c r="W13" s="19" t="s">
        <v>82</v>
      </c>
      <c r="X13" s="19"/>
    </row>
    <row r="14" ht="103.5" customHeight="1" spans="1:24">
      <c r="A14" s="19">
        <v>8</v>
      </c>
      <c r="B14" s="19" t="s">
        <v>83</v>
      </c>
      <c r="C14" s="19" t="s">
        <v>31</v>
      </c>
      <c r="D14" s="19" t="s">
        <v>84</v>
      </c>
      <c r="E14" s="19" t="s">
        <v>85</v>
      </c>
      <c r="F14" s="23" t="s">
        <v>86</v>
      </c>
      <c r="G14" s="19">
        <f t="shared" si="0"/>
        <v>70</v>
      </c>
      <c r="H14" s="19">
        <v>70</v>
      </c>
      <c r="I14" s="19"/>
      <c r="J14" s="19" t="s">
        <v>87</v>
      </c>
      <c r="K14" s="19" t="s">
        <v>88</v>
      </c>
      <c r="L14" s="19"/>
      <c r="M14" s="19">
        <v>2</v>
      </c>
      <c r="N14" s="19" t="s">
        <v>89</v>
      </c>
      <c r="O14" s="19"/>
      <c r="P14" s="19" t="s">
        <v>89</v>
      </c>
      <c r="Q14" s="19" t="s">
        <v>90</v>
      </c>
      <c r="R14" s="19"/>
      <c r="S14" s="19" t="s">
        <v>90</v>
      </c>
      <c r="T14" s="19" t="s">
        <v>37</v>
      </c>
      <c r="U14" s="19" t="s">
        <v>38</v>
      </c>
      <c r="V14" s="19" t="s">
        <v>81</v>
      </c>
      <c r="W14" s="19" t="s">
        <v>82</v>
      </c>
      <c r="X14" s="19"/>
    </row>
    <row r="15" ht="118.5" customHeight="1" spans="1:24">
      <c r="A15" s="19">
        <v>9</v>
      </c>
      <c r="B15" s="19" t="s">
        <v>91</v>
      </c>
      <c r="C15" s="19" t="s">
        <v>31</v>
      </c>
      <c r="D15" s="19" t="s">
        <v>92</v>
      </c>
      <c r="E15" s="19" t="s">
        <v>93</v>
      </c>
      <c r="F15" s="23" t="s">
        <v>94</v>
      </c>
      <c r="G15" s="19">
        <f t="shared" si="0"/>
        <v>47</v>
      </c>
      <c r="H15" s="19"/>
      <c r="I15" s="19">
        <v>47</v>
      </c>
      <c r="J15" s="19" t="s">
        <v>95</v>
      </c>
      <c r="K15" s="19" t="s">
        <v>36</v>
      </c>
      <c r="L15" s="19"/>
      <c r="M15" s="19">
        <v>1</v>
      </c>
      <c r="N15" s="19">
        <v>0.0065</v>
      </c>
      <c r="O15" s="19"/>
      <c r="P15" s="19">
        <v>0.0065</v>
      </c>
      <c r="Q15" s="19">
        <v>0.0187</v>
      </c>
      <c r="R15" s="19"/>
      <c r="S15" s="19">
        <v>0.0187</v>
      </c>
      <c r="T15" s="19" t="s">
        <v>37</v>
      </c>
      <c r="U15" s="19" t="s">
        <v>38</v>
      </c>
      <c r="V15" s="19" t="s">
        <v>81</v>
      </c>
      <c r="W15" s="19" t="s">
        <v>82</v>
      </c>
      <c r="X15" s="19"/>
    </row>
    <row r="16" ht="80.25" customHeight="1" spans="1:24">
      <c r="A16" s="19">
        <v>10</v>
      </c>
      <c r="B16" s="19" t="s">
        <v>96</v>
      </c>
      <c r="C16" s="19" t="s">
        <v>31</v>
      </c>
      <c r="D16" s="19" t="s">
        <v>58</v>
      </c>
      <c r="E16" s="19" t="s">
        <v>97</v>
      </c>
      <c r="F16" s="23" t="s">
        <v>98</v>
      </c>
      <c r="G16" s="19">
        <f t="shared" si="0"/>
        <v>100</v>
      </c>
      <c r="H16" s="19">
        <v>100</v>
      </c>
      <c r="I16" s="19"/>
      <c r="J16" s="19" t="s">
        <v>99</v>
      </c>
      <c r="K16" s="19" t="s">
        <v>36</v>
      </c>
      <c r="L16" s="19"/>
      <c r="M16" s="19">
        <v>1</v>
      </c>
      <c r="N16" s="19">
        <v>0.0078</v>
      </c>
      <c r="O16" s="19"/>
      <c r="P16" s="19">
        <v>0.0078</v>
      </c>
      <c r="Q16" s="19">
        <v>0.0197</v>
      </c>
      <c r="R16" s="19"/>
      <c r="S16" s="19">
        <v>0.0197</v>
      </c>
      <c r="T16" s="19" t="s">
        <v>55</v>
      </c>
      <c r="U16" s="19" t="s">
        <v>56</v>
      </c>
      <c r="V16" s="19" t="s">
        <v>81</v>
      </c>
      <c r="W16" s="19" t="s">
        <v>82</v>
      </c>
      <c r="X16" s="19"/>
    </row>
    <row r="17" ht="67.5" customHeight="1" spans="1:24">
      <c r="A17" s="19">
        <v>11</v>
      </c>
      <c r="B17" s="19" t="s">
        <v>100</v>
      </c>
      <c r="C17" s="19" t="s">
        <v>31</v>
      </c>
      <c r="D17" s="19" t="s">
        <v>58</v>
      </c>
      <c r="E17" s="19" t="s">
        <v>97</v>
      </c>
      <c r="F17" s="23" t="s">
        <v>101</v>
      </c>
      <c r="G17" s="19">
        <f t="shared" si="0"/>
        <v>46</v>
      </c>
      <c r="H17" s="19">
        <v>46</v>
      </c>
      <c r="I17" s="19"/>
      <c r="J17" s="19" t="s">
        <v>99</v>
      </c>
      <c r="K17" s="19" t="s">
        <v>36</v>
      </c>
      <c r="L17" s="19"/>
      <c r="M17" s="19">
        <v>1</v>
      </c>
      <c r="N17" s="19">
        <v>0.0078</v>
      </c>
      <c r="O17" s="19"/>
      <c r="P17" s="19">
        <v>0.0078</v>
      </c>
      <c r="Q17" s="19">
        <v>0.0197</v>
      </c>
      <c r="R17" s="19"/>
      <c r="S17" s="19">
        <v>0.0197</v>
      </c>
      <c r="T17" s="19" t="s">
        <v>55</v>
      </c>
      <c r="U17" s="19" t="s">
        <v>56</v>
      </c>
      <c r="V17" s="19" t="s">
        <v>81</v>
      </c>
      <c r="W17" s="19" t="s">
        <v>82</v>
      </c>
      <c r="X17" s="19"/>
    </row>
    <row r="18" ht="131.25" customHeight="1" spans="1:24">
      <c r="A18" s="19">
        <v>12</v>
      </c>
      <c r="B18" s="19" t="s">
        <v>102</v>
      </c>
      <c r="C18" s="19" t="s">
        <v>31</v>
      </c>
      <c r="D18" s="19" t="s">
        <v>58</v>
      </c>
      <c r="E18" s="19" t="s">
        <v>103</v>
      </c>
      <c r="F18" s="23" t="s">
        <v>104</v>
      </c>
      <c r="G18" s="19">
        <f t="shared" si="0"/>
        <v>100</v>
      </c>
      <c r="H18" s="19"/>
      <c r="I18" s="19">
        <v>100</v>
      </c>
      <c r="J18" s="19" t="s">
        <v>105</v>
      </c>
      <c r="K18" s="19" t="s">
        <v>36</v>
      </c>
      <c r="L18" s="19"/>
      <c r="M18" s="19">
        <v>1</v>
      </c>
      <c r="N18" s="19">
        <v>0.0058</v>
      </c>
      <c r="O18" s="19"/>
      <c r="P18" s="19">
        <v>0.0058</v>
      </c>
      <c r="Q18" s="19">
        <v>0.0124</v>
      </c>
      <c r="R18" s="19"/>
      <c r="S18" s="19">
        <v>0.0124</v>
      </c>
      <c r="T18" s="19" t="s">
        <v>37</v>
      </c>
      <c r="U18" s="19" t="s">
        <v>38</v>
      </c>
      <c r="V18" s="19" t="s">
        <v>81</v>
      </c>
      <c r="W18" s="19" t="s">
        <v>82</v>
      </c>
      <c r="X18" s="19"/>
    </row>
    <row r="19" ht="91.5" customHeight="1" spans="1:24">
      <c r="A19" s="19">
        <v>13</v>
      </c>
      <c r="B19" s="19" t="s">
        <v>106</v>
      </c>
      <c r="C19" s="19" t="s">
        <v>31</v>
      </c>
      <c r="D19" s="19" t="s">
        <v>58</v>
      </c>
      <c r="E19" s="19" t="s">
        <v>107</v>
      </c>
      <c r="F19" s="23" t="s">
        <v>108</v>
      </c>
      <c r="G19" s="19">
        <f t="shared" si="0"/>
        <v>280</v>
      </c>
      <c r="H19" s="19">
        <v>70</v>
      </c>
      <c r="I19" s="19">
        <v>210</v>
      </c>
      <c r="J19" s="19" t="s">
        <v>109</v>
      </c>
      <c r="K19" s="19" t="s">
        <v>110</v>
      </c>
      <c r="L19" s="19"/>
      <c r="M19" s="19">
        <v>1</v>
      </c>
      <c r="N19" s="19">
        <v>0.0195</v>
      </c>
      <c r="O19" s="19"/>
      <c r="P19" s="19">
        <v>0.0195</v>
      </c>
      <c r="Q19" s="19">
        <v>0.0588</v>
      </c>
      <c r="R19" s="19"/>
      <c r="S19" s="19">
        <v>0.0588</v>
      </c>
      <c r="T19" s="19" t="s">
        <v>37</v>
      </c>
      <c r="U19" s="19" t="s">
        <v>38</v>
      </c>
      <c r="V19" s="19" t="s">
        <v>39</v>
      </c>
      <c r="W19" s="19" t="s">
        <v>40</v>
      </c>
      <c r="X19" s="19"/>
    </row>
    <row r="20" ht="105" customHeight="1" spans="1:24">
      <c r="A20" s="19">
        <v>14</v>
      </c>
      <c r="B20" s="19" t="s">
        <v>111</v>
      </c>
      <c r="C20" s="19" t="s">
        <v>31</v>
      </c>
      <c r="D20" s="19" t="s">
        <v>58</v>
      </c>
      <c r="E20" s="19" t="s">
        <v>112</v>
      </c>
      <c r="F20" s="23" t="s">
        <v>113</v>
      </c>
      <c r="G20" s="19">
        <f t="shared" si="0"/>
        <v>149</v>
      </c>
      <c r="H20" s="19"/>
      <c r="I20" s="19">
        <v>149</v>
      </c>
      <c r="J20" s="19" t="s">
        <v>114</v>
      </c>
      <c r="K20" s="19" t="s">
        <v>36</v>
      </c>
      <c r="L20" s="19"/>
      <c r="M20" s="19">
        <v>4</v>
      </c>
      <c r="N20" s="19">
        <v>0.021</v>
      </c>
      <c r="O20" s="19"/>
      <c r="P20" s="19">
        <v>0.021</v>
      </c>
      <c r="Q20" s="19">
        <v>0.046</v>
      </c>
      <c r="R20" s="19"/>
      <c r="S20" s="19">
        <v>0.046</v>
      </c>
      <c r="T20" s="19" t="s">
        <v>115</v>
      </c>
      <c r="U20" s="19" t="s">
        <v>116</v>
      </c>
      <c r="V20" s="19" t="s">
        <v>117</v>
      </c>
      <c r="W20" s="19" t="s">
        <v>118</v>
      </c>
      <c r="X20" s="19"/>
    </row>
    <row r="21" ht="106.5" customHeight="1" spans="1:24">
      <c r="A21" s="19">
        <v>15</v>
      </c>
      <c r="B21" s="19" t="s">
        <v>119</v>
      </c>
      <c r="C21" s="19" t="s">
        <v>31</v>
      </c>
      <c r="D21" s="19" t="s">
        <v>58</v>
      </c>
      <c r="E21" s="19" t="s">
        <v>120</v>
      </c>
      <c r="F21" s="23" t="s">
        <v>121</v>
      </c>
      <c r="G21" s="19">
        <f t="shared" si="0"/>
        <v>371</v>
      </c>
      <c r="H21" s="19"/>
      <c r="I21" s="19">
        <v>371</v>
      </c>
      <c r="J21" s="19" t="s">
        <v>122</v>
      </c>
      <c r="K21" s="19" t="s">
        <v>36</v>
      </c>
      <c r="L21" s="19"/>
      <c r="M21" s="19">
        <v>3</v>
      </c>
      <c r="N21" s="19">
        <v>0.0172</v>
      </c>
      <c r="O21" s="19"/>
      <c r="P21" s="19">
        <v>0.0172</v>
      </c>
      <c r="Q21" s="19">
        <v>0.0472</v>
      </c>
      <c r="R21" s="19"/>
      <c r="S21" s="19">
        <v>0.0472</v>
      </c>
      <c r="T21" s="19" t="s">
        <v>115</v>
      </c>
      <c r="U21" s="19" t="s">
        <v>116</v>
      </c>
      <c r="V21" s="19" t="s">
        <v>117</v>
      </c>
      <c r="W21" s="19" t="s">
        <v>118</v>
      </c>
      <c r="X21" s="19"/>
    </row>
    <row r="22" ht="73.5" customHeight="1" spans="1:24">
      <c r="A22" s="19">
        <v>16</v>
      </c>
      <c r="B22" s="19" t="s">
        <v>123</v>
      </c>
      <c r="C22" s="19" t="s">
        <v>31</v>
      </c>
      <c r="D22" s="19" t="s">
        <v>32</v>
      </c>
      <c r="E22" s="19" t="s">
        <v>124</v>
      </c>
      <c r="F22" s="19" t="s">
        <v>125</v>
      </c>
      <c r="G22" s="19">
        <f t="shared" si="0"/>
        <v>260</v>
      </c>
      <c r="H22" s="19">
        <v>260</v>
      </c>
      <c r="I22" s="19"/>
      <c r="J22" s="19" t="s">
        <v>126</v>
      </c>
      <c r="K22" s="19" t="s">
        <v>36</v>
      </c>
      <c r="L22" s="19"/>
      <c r="M22" s="19">
        <v>1</v>
      </c>
      <c r="N22" s="19">
        <v>0.004</v>
      </c>
      <c r="O22" s="19"/>
      <c r="P22" s="19">
        <v>0.004</v>
      </c>
      <c r="Q22" s="19">
        <v>0.0097</v>
      </c>
      <c r="R22" s="19"/>
      <c r="S22" s="19">
        <v>0.0097</v>
      </c>
      <c r="T22" s="19" t="s">
        <v>55</v>
      </c>
      <c r="U22" s="19" t="s">
        <v>56</v>
      </c>
      <c r="V22" s="19" t="s">
        <v>39</v>
      </c>
      <c r="W22" s="19" t="s">
        <v>40</v>
      </c>
      <c r="X22" s="19"/>
    </row>
    <row r="23" ht="77.25" customHeight="1" spans="1:24">
      <c r="A23" s="19">
        <v>17</v>
      </c>
      <c r="B23" s="19" t="s">
        <v>127</v>
      </c>
      <c r="C23" s="19" t="s">
        <v>31</v>
      </c>
      <c r="D23" s="19" t="s">
        <v>58</v>
      </c>
      <c r="E23" s="19" t="s">
        <v>128</v>
      </c>
      <c r="F23" s="19" t="s">
        <v>129</v>
      </c>
      <c r="G23" s="19">
        <f t="shared" si="0"/>
        <v>140</v>
      </c>
      <c r="H23" s="19"/>
      <c r="I23" s="19">
        <v>140</v>
      </c>
      <c r="J23" s="19" t="s">
        <v>130</v>
      </c>
      <c r="K23" s="19" t="s">
        <v>131</v>
      </c>
      <c r="L23" s="19"/>
      <c r="M23" s="19">
        <v>1</v>
      </c>
      <c r="N23" s="19">
        <v>0.0064</v>
      </c>
      <c r="O23" s="19"/>
      <c r="P23" s="19">
        <v>0.0064</v>
      </c>
      <c r="Q23" s="19">
        <v>0.0205</v>
      </c>
      <c r="R23" s="19"/>
      <c r="S23" s="19">
        <v>0.0205</v>
      </c>
      <c r="T23" s="19" t="s">
        <v>37</v>
      </c>
      <c r="U23" s="19" t="s">
        <v>38</v>
      </c>
      <c r="V23" s="19" t="s">
        <v>132</v>
      </c>
      <c r="W23" s="19" t="s">
        <v>133</v>
      </c>
      <c r="X23" s="19"/>
    </row>
    <row r="24" ht="76.5" customHeight="1" spans="1:24">
      <c r="A24" s="19">
        <v>18</v>
      </c>
      <c r="B24" s="19" t="s">
        <v>134</v>
      </c>
      <c r="C24" s="19" t="s">
        <v>31</v>
      </c>
      <c r="D24" s="19" t="s">
        <v>58</v>
      </c>
      <c r="E24" s="19" t="s">
        <v>135</v>
      </c>
      <c r="F24" s="19" t="s">
        <v>136</v>
      </c>
      <c r="G24" s="19">
        <f t="shared" si="0"/>
        <v>230</v>
      </c>
      <c r="H24" s="19">
        <v>230</v>
      </c>
      <c r="I24" s="19"/>
      <c r="J24" s="19" t="s">
        <v>137</v>
      </c>
      <c r="K24" s="19" t="s">
        <v>36</v>
      </c>
      <c r="L24" s="19"/>
      <c r="M24" s="19">
        <v>1</v>
      </c>
      <c r="N24" s="19">
        <v>0.0054</v>
      </c>
      <c r="O24" s="19"/>
      <c r="P24" s="19">
        <v>0.0054</v>
      </c>
      <c r="Q24" s="19">
        <v>0.0184</v>
      </c>
      <c r="R24" s="19"/>
      <c r="S24" s="19">
        <v>0.0184</v>
      </c>
      <c r="T24" s="19" t="s">
        <v>55</v>
      </c>
      <c r="U24" s="19" t="s">
        <v>56</v>
      </c>
      <c r="V24" s="19" t="s">
        <v>132</v>
      </c>
      <c r="W24" s="19" t="s">
        <v>133</v>
      </c>
      <c r="X24" s="39"/>
    </row>
    <row r="25" ht="66" customHeight="1" spans="1:24">
      <c r="A25" s="19">
        <v>19</v>
      </c>
      <c r="B25" s="19" t="s">
        <v>138</v>
      </c>
      <c r="C25" s="19" t="s">
        <v>31</v>
      </c>
      <c r="D25" s="19" t="s">
        <v>58</v>
      </c>
      <c r="E25" s="19" t="s">
        <v>139</v>
      </c>
      <c r="F25" s="22" t="s">
        <v>140</v>
      </c>
      <c r="G25" s="19">
        <f t="shared" si="0"/>
        <v>80</v>
      </c>
      <c r="H25" s="19">
        <v>80</v>
      </c>
      <c r="I25" s="19"/>
      <c r="J25" s="19" t="s">
        <v>141</v>
      </c>
      <c r="K25" s="19" t="s">
        <v>36</v>
      </c>
      <c r="L25" s="19"/>
      <c r="M25" s="19">
        <v>1</v>
      </c>
      <c r="N25" s="19">
        <v>0.009</v>
      </c>
      <c r="O25" s="19"/>
      <c r="P25" s="19">
        <v>0.009</v>
      </c>
      <c r="Q25" s="19">
        <v>0.0258</v>
      </c>
      <c r="R25" s="19"/>
      <c r="S25" s="19">
        <v>0.0258</v>
      </c>
      <c r="T25" s="19" t="s">
        <v>55</v>
      </c>
      <c r="U25" s="19" t="s">
        <v>56</v>
      </c>
      <c r="V25" s="19" t="s">
        <v>132</v>
      </c>
      <c r="W25" s="19" t="s">
        <v>133</v>
      </c>
      <c r="X25" s="19"/>
    </row>
    <row r="26" ht="276.75" customHeight="1" spans="1:24">
      <c r="A26" s="19">
        <v>20</v>
      </c>
      <c r="B26" s="19" t="s">
        <v>142</v>
      </c>
      <c r="C26" s="19" t="s">
        <v>31</v>
      </c>
      <c r="D26" s="19" t="s">
        <v>32</v>
      </c>
      <c r="E26" s="19" t="s">
        <v>143</v>
      </c>
      <c r="F26" s="19" t="s">
        <v>144</v>
      </c>
      <c r="G26" s="19">
        <f t="shared" si="0"/>
        <v>80</v>
      </c>
      <c r="H26" s="19">
        <v>70</v>
      </c>
      <c r="I26" s="19">
        <v>10</v>
      </c>
      <c r="J26" s="19" t="s">
        <v>145</v>
      </c>
      <c r="K26" s="19" t="s">
        <v>146</v>
      </c>
      <c r="L26" s="19"/>
      <c r="M26" s="19">
        <v>6</v>
      </c>
      <c r="N26" s="19">
        <v>0.03</v>
      </c>
      <c r="O26" s="19"/>
      <c r="P26" s="19">
        <v>0.03</v>
      </c>
      <c r="Q26" s="19">
        <v>0.18</v>
      </c>
      <c r="R26" s="19"/>
      <c r="S26" s="19">
        <v>0.18</v>
      </c>
      <c r="T26" s="19" t="s">
        <v>37</v>
      </c>
      <c r="U26" s="19" t="s">
        <v>38</v>
      </c>
      <c r="V26" s="19" t="s">
        <v>147</v>
      </c>
      <c r="W26" s="19" t="s">
        <v>148</v>
      </c>
      <c r="X26" s="19"/>
    </row>
    <row r="27" ht="147" customHeight="1" spans="1:24">
      <c r="A27" s="19">
        <v>21</v>
      </c>
      <c r="B27" s="19" t="s">
        <v>149</v>
      </c>
      <c r="C27" s="19" t="s">
        <v>31</v>
      </c>
      <c r="D27" s="19" t="s">
        <v>150</v>
      </c>
      <c r="E27" s="19" t="s">
        <v>151</v>
      </c>
      <c r="F27" s="19" t="s">
        <v>152</v>
      </c>
      <c r="G27" s="19">
        <f t="shared" si="0"/>
        <v>12</v>
      </c>
      <c r="H27" s="19">
        <v>12</v>
      </c>
      <c r="I27" s="19"/>
      <c r="J27" s="19" t="s">
        <v>153</v>
      </c>
      <c r="K27" s="19" t="s">
        <v>36</v>
      </c>
      <c r="L27" s="19"/>
      <c r="M27" s="19">
        <v>5</v>
      </c>
      <c r="N27" s="19">
        <v>0.011</v>
      </c>
      <c r="O27" s="19"/>
      <c r="P27" s="19">
        <v>0.011</v>
      </c>
      <c r="Q27" s="19">
        <v>0.0374</v>
      </c>
      <c r="R27" s="19"/>
      <c r="S27" s="19">
        <v>0.0374</v>
      </c>
      <c r="T27" s="19" t="s">
        <v>55</v>
      </c>
      <c r="U27" s="19" t="s">
        <v>56</v>
      </c>
      <c r="V27" s="19" t="s">
        <v>63</v>
      </c>
      <c r="W27" s="19" t="s">
        <v>64</v>
      </c>
      <c r="X27" s="19"/>
    </row>
    <row r="28" ht="189" spans="1:24">
      <c r="A28" s="19">
        <v>22</v>
      </c>
      <c r="B28" s="19" t="s">
        <v>154</v>
      </c>
      <c r="C28" s="19" t="s">
        <v>31</v>
      </c>
      <c r="D28" s="19" t="s">
        <v>155</v>
      </c>
      <c r="E28" s="19" t="s">
        <v>156</v>
      </c>
      <c r="F28" s="19" t="s">
        <v>157</v>
      </c>
      <c r="G28" s="19">
        <v>23</v>
      </c>
      <c r="H28" s="19">
        <v>23</v>
      </c>
      <c r="I28" s="19"/>
      <c r="J28" s="19" t="s">
        <v>158</v>
      </c>
      <c r="K28" s="19" t="s">
        <v>36</v>
      </c>
      <c r="L28" s="19"/>
      <c r="M28" s="19">
        <v>2</v>
      </c>
      <c r="N28" s="19">
        <v>0.0127</v>
      </c>
      <c r="O28" s="19"/>
      <c r="P28" s="19">
        <v>0.0127</v>
      </c>
      <c r="Q28" s="19">
        <v>0.037</v>
      </c>
      <c r="R28" s="19"/>
      <c r="S28" s="19">
        <v>0.037</v>
      </c>
      <c r="T28" s="19" t="s">
        <v>159</v>
      </c>
      <c r="U28" s="19" t="s">
        <v>160</v>
      </c>
      <c r="V28" s="19" t="s">
        <v>161</v>
      </c>
      <c r="W28" s="19" t="s">
        <v>162</v>
      </c>
      <c r="X28" s="19"/>
    </row>
    <row r="29" ht="24" customHeight="1" spans="1:24">
      <c r="A29" s="16" t="s">
        <v>163</v>
      </c>
      <c r="B29" s="16"/>
      <c r="C29" s="24"/>
      <c r="D29" s="24"/>
      <c r="E29" s="24"/>
      <c r="F29" s="25"/>
      <c r="G29" s="26">
        <f>SUM(G30:G35)</f>
        <v>1913</v>
      </c>
      <c r="H29" s="26">
        <f>SUM(H30:H35)</f>
        <v>1417</v>
      </c>
      <c r="I29" s="26">
        <f>SUM(I30:I35)</f>
        <v>496</v>
      </c>
      <c r="J29" s="35"/>
      <c r="K29" s="35"/>
      <c r="L29" s="24"/>
      <c r="M29" s="24"/>
      <c r="N29" s="24"/>
      <c r="O29" s="36"/>
      <c r="P29" s="36"/>
      <c r="Q29" s="36"/>
      <c r="R29" s="36"/>
      <c r="S29" s="36"/>
      <c r="T29" s="40"/>
      <c r="U29" s="40"/>
      <c r="V29" s="40"/>
      <c r="W29" s="39"/>
      <c r="X29" s="39"/>
    </row>
    <row r="30" ht="98.25" customHeight="1" spans="1:24">
      <c r="A30" s="19">
        <v>23</v>
      </c>
      <c r="B30" s="19" t="s">
        <v>164</v>
      </c>
      <c r="C30" s="19" t="s">
        <v>31</v>
      </c>
      <c r="D30" s="19" t="s">
        <v>58</v>
      </c>
      <c r="E30" s="19" t="s">
        <v>165</v>
      </c>
      <c r="F30" s="19" t="s">
        <v>166</v>
      </c>
      <c r="G30" s="19">
        <f t="shared" ref="G30:G35" si="1">H30+I30</f>
        <v>377</v>
      </c>
      <c r="H30" s="19">
        <v>377</v>
      </c>
      <c r="I30" s="19"/>
      <c r="J30" s="19" t="s">
        <v>167</v>
      </c>
      <c r="K30" s="19" t="s">
        <v>36</v>
      </c>
      <c r="L30" s="19"/>
      <c r="M30" s="19">
        <v>1</v>
      </c>
      <c r="N30" s="19">
        <v>0.0176</v>
      </c>
      <c r="O30" s="19"/>
      <c r="P30" s="19">
        <v>0.0176</v>
      </c>
      <c r="Q30" s="19">
        <v>0.066</v>
      </c>
      <c r="R30" s="19"/>
      <c r="S30" s="19">
        <v>0.066</v>
      </c>
      <c r="T30" s="19" t="s">
        <v>37</v>
      </c>
      <c r="U30" s="19" t="s">
        <v>38</v>
      </c>
      <c r="V30" s="19" t="s">
        <v>168</v>
      </c>
      <c r="W30" s="19" t="s">
        <v>169</v>
      </c>
      <c r="X30" s="19"/>
    </row>
    <row r="31" ht="133.5" customHeight="1" spans="1:24">
      <c r="A31" s="19">
        <v>24</v>
      </c>
      <c r="B31" s="19" t="s">
        <v>170</v>
      </c>
      <c r="C31" s="19" t="s">
        <v>31</v>
      </c>
      <c r="D31" s="19" t="s">
        <v>58</v>
      </c>
      <c r="E31" s="19" t="s">
        <v>165</v>
      </c>
      <c r="F31" s="19" t="s">
        <v>171</v>
      </c>
      <c r="G31" s="19">
        <f t="shared" si="1"/>
        <v>220</v>
      </c>
      <c r="H31" s="19">
        <v>220</v>
      </c>
      <c r="I31" s="19"/>
      <c r="J31" s="19" t="s">
        <v>172</v>
      </c>
      <c r="K31" s="19" t="s">
        <v>36</v>
      </c>
      <c r="L31" s="19"/>
      <c r="M31" s="19">
        <v>1</v>
      </c>
      <c r="N31" s="19">
        <v>0.0176</v>
      </c>
      <c r="O31" s="19"/>
      <c r="P31" s="19">
        <v>0.0176</v>
      </c>
      <c r="Q31" s="19">
        <v>0.066</v>
      </c>
      <c r="R31" s="19"/>
      <c r="S31" s="19">
        <v>0.066</v>
      </c>
      <c r="T31" s="19" t="s">
        <v>55</v>
      </c>
      <c r="U31" s="19" t="s">
        <v>56</v>
      </c>
      <c r="V31" s="19" t="s">
        <v>168</v>
      </c>
      <c r="W31" s="19" t="s">
        <v>169</v>
      </c>
      <c r="X31" s="19"/>
    </row>
    <row r="32" s="3" customFormat="1" ht="99.75" customHeight="1" spans="1:24">
      <c r="A32" s="19">
        <v>25</v>
      </c>
      <c r="B32" s="19" t="s">
        <v>173</v>
      </c>
      <c r="C32" s="19" t="s">
        <v>31</v>
      </c>
      <c r="D32" s="19" t="s">
        <v>174</v>
      </c>
      <c r="E32" s="19" t="s">
        <v>175</v>
      </c>
      <c r="F32" s="22" t="s">
        <v>176</v>
      </c>
      <c r="G32" s="19">
        <f t="shared" si="1"/>
        <v>396</v>
      </c>
      <c r="H32" s="19"/>
      <c r="I32" s="19">
        <v>396</v>
      </c>
      <c r="J32" s="19" t="s">
        <v>177</v>
      </c>
      <c r="K32" s="19" t="s">
        <v>36</v>
      </c>
      <c r="L32" s="19">
        <v>0</v>
      </c>
      <c r="M32" s="19">
        <v>7</v>
      </c>
      <c r="N32" s="19">
        <v>0.0451</v>
      </c>
      <c r="O32" s="19">
        <v>0</v>
      </c>
      <c r="P32" s="19">
        <v>0.0451</v>
      </c>
      <c r="Q32" s="19">
        <v>0.1244</v>
      </c>
      <c r="R32" s="19">
        <v>0</v>
      </c>
      <c r="S32" s="19">
        <v>0.1244</v>
      </c>
      <c r="T32" s="19" t="s">
        <v>37</v>
      </c>
      <c r="U32" s="19" t="s">
        <v>38</v>
      </c>
      <c r="V32" s="19" t="s">
        <v>161</v>
      </c>
      <c r="W32" s="19" t="s">
        <v>178</v>
      </c>
      <c r="X32" s="19"/>
    </row>
    <row r="33" ht="102.75" customHeight="1" spans="1:24">
      <c r="A33" s="19">
        <v>26</v>
      </c>
      <c r="B33" s="19" t="s">
        <v>179</v>
      </c>
      <c r="C33" s="19" t="s">
        <v>31</v>
      </c>
      <c r="D33" s="19" t="s">
        <v>180</v>
      </c>
      <c r="E33" s="19" t="s">
        <v>175</v>
      </c>
      <c r="F33" s="22" t="s">
        <v>181</v>
      </c>
      <c r="G33" s="19">
        <f t="shared" si="1"/>
        <v>396</v>
      </c>
      <c r="H33" s="19">
        <v>396</v>
      </c>
      <c r="I33" s="19"/>
      <c r="J33" s="19" t="s">
        <v>182</v>
      </c>
      <c r="K33" s="19" t="s">
        <v>36</v>
      </c>
      <c r="L33" s="19">
        <v>0</v>
      </c>
      <c r="M33" s="19">
        <v>7</v>
      </c>
      <c r="N33" s="19">
        <v>0.0451</v>
      </c>
      <c r="O33" s="19">
        <v>0</v>
      </c>
      <c r="P33" s="19">
        <v>0.0451</v>
      </c>
      <c r="Q33" s="19">
        <v>0.1244</v>
      </c>
      <c r="R33" s="19">
        <v>0</v>
      </c>
      <c r="S33" s="19">
        <v>0.1244</v>
      </c>
      <c r="T33" s="19" t="s">
        <v>37</v>
      </c>
      <c r="U33" s="19" t="s">
        <v>38</v>
      </c>
      <c r="V33" s="19" t="s">
        <v>161</v>
      </c>
      <c r="W33" s="19" t="s">
        <v>178</v>
      </c>
      <c r="X33" s="19"/>
    </row>
    <row r="34" ht="76.5" customHeight="1" spans="1:24">
      <c r="A34" s="19">
        <v>27</v>
      </c>
      <c r="B34" s="19" t="s">
        <v>183</v>
      </c>
      <c r="C34" s="19" t="s">
        <v>31</v>
      </c>
      <c r="D34" s="19" t="s">
        <v>174</v>
      </c>
      <c r="E34" s="19" t="s">
        <v>175</v>
      </c>
      <c r="F34" s="22" t="s">
        <v>184</v>
      </c>
      <c r="G34" s="19">
        <f t="shared" si="1"/>
        <v>369</v>
      </c>
      <c r="H34" s="19">
        <v>269</v>
      </c>
      <c r="I34" s="19">
        <v>100</v>
      </c>
      <c r="J34" s="19" t="s">
        <v>185</v>
      </c>
      <c r="K34" s="19" t="s">
        <v>36</v>
      </c>
      <c r="L34" s="19">
        <v>0</v>
      </c>
      <c r="M34" s="19">
        <v>7</v>
      </c>
      <c r="N34" s="19">
        <v>0.0451</v>
      </c>
      <c r="O34" s="19">
        <v>0</v>
      </c>
      <c r="P34" s="19">
        <v>0.0451</v>
      </c>
      <c r="Q34" s="19">
        <v>0.1244</v>
      </c>
      <c r="R34" s="19">
        <v>0</v>
      </c>
      <c r="S34" s="19">
        <v>0.1244</v>
      </c>
      <c r="T34" s="19" t="s">
        <v>55</v>
      </c>
      <c r="U34" s="19" t="s">
        <v>56</v>
      </c>
      <c r="V34" s="19" t="s">
        <v>161</v>
      </c>
      <c r="W34" s="19" t="s">
        <v>178</v>
      </c>
      <c r="X34" s="19"/>
    </row>
    <row r="35" ht="93.75" customHeight="1" spans="1:24">
      <c r="A35" s="19">
        <v>28</v>
      </c>
      <c r="B35" s="19" t="s">
        <v>186</v>
      </c>
      <c r="C35" s="19" t="s">
        <v>31</v>
      </c>
      <c r="D35" s="19" t="s">
        <v>187</v>
      </c>
      <c r="E35" s="19" t="s">
        <v>188</v>
      </c>
      <c r="F35" s="19" t="s">
        <v>189</v>
      </c>
      <c r="G35" s="19">
        <f t="shared" si="1"/>
        <v>155</v>
      </c>
      <c r="H35" s="19">
        <v>155</v>
      </c>
      <c r="I35" s="19"/>
      <c r="J35" s="19" t="s">
        <v>190</v>
      </c>
      <c r="K35" s="19" t="s">
        <v>191</v>
      </c>
      <c r="L35" s="19">
        <v>5</v>
      </c>
      <c r="M35" s="19">
        <v>5</v>
      </c>
      <c r="N35" s="19">
        <v>0.003</v>
      </c>
      <c r="O35" s="19">
        <v>0.001</v>
      </c>
      <c r="P35" s="19">
        <v>0.002</v>
      </c>
      <c r="Q35" s="19">
        <v>0.009</v>
      </c>
      <c r="R35" s="19">
        <v>0.003</v>
      </c>
      <c r="S35" s="19">
        <v>0.006</v>
      </c>
      <c r="T35" s="19" t="s">
        <v>55</v>
      </c>
      <c r="U35" s="19" t="s">
        <v>56</v>
      </c>
      <c r="V35" s="19" t="s">
        <v>55</v>
      </c>
      <c r="W35" s="19" t="s">
        <v>56</v>
      </c>
      <c r="X35" s="19"/>
    </row>
    <row r="36" ht="31.5" customHeight="1" spans="1:24">
      <c r="A36" s="27" t="s">
        <v>192</v>
      </c>
      <c r="B36" s="28"/>
      <c r="C36" s="24"/>
      <c r="D36" s="24"/>
      <c r="E36" s="24"/>
      <c r="F36" s="25"/>
      <c r="G36" s="26">
        <f>G37</f>
        <v>15</v>
      </c>
      <c r="H36" s="26">
        <f>H37</f>
        <v>15</v>
      </c>
      <c r="I36" s="26">
        <f>I37</f>
        <v>0</v>
      </c>
      <c r="J36" s="35"/>
      <c r="K36" s="35"/>
      <c r="L36" s="24"/>
      <c r="M36" s="24"/>
      <c r="N36" s="24"/>
      <c r="O36" s="36"/>
      <c r="P36" s="36"/>
      <c r="Q36" s="36"/>
      <c r="R36" s="36"/>
      <c r="S36" s="36"/>
      <c r="T36" s="40"/>
      <c r="U36" s="40"/>
      <c r="V36" s="40"/>
      <c r="W36" s="39"/>
      <c r="X36" s="39"/>
    </row>
    <row r="37" ht="74.25" customHeight="1" spans="1:24">
      <c r="A37" s="19">
        <v>29</v>
      </c>
      <c r="B37" s="19" t="s">
        <v>193</v>
      </c>
      <c r="C37" s="19" t="s">
        <v>31</v>
      </c>
      <c r="D37" s="19" t="s">
        <v>187</v>
      </c>
      <c r="E37" s="19" t="s">
        <v>188</v>
      </c>
      <c r="F37" s="19" t="s">
        <v>194</v>
      </c>
      <c r="G37" s="19">
        <v>15</v>
      </c>
      <c r="H37" s="19">
        <v>15</v>
      </c>
      <c r="I37" s="19"/>
      <c r="J37" s="19" t="s">
        <v>195</v>
      </c>
      <c r="K37" s="19" t="s">
        <v>196</v>
      </c>
      <c r="L37" s="19">
        <v>5</v>
      </c>
      <c r="M37" s="19">
        <v>8</v>
      </c>
      <c r="N37" s="19">
        <v>0.0375</v>
      </c>
      <c r="O37" s="19">
        <v>0.01</v>
      </c>
      <c r="P37" s="19">
        <v>0.0275</v>
      </c>
      <c r="Q37" s="19">
        <v>0.1308</v>
      </c>
      <c r="R37" s="19">
        <v>0.0321</v>
      </c>
      <c r="S37" s="19">
        <v>0.0987</v>
      </c>
      <c r="T37" s="19" t="s">
        <v>55</v>
      </c>
      <c r="U37" s="19" t="s">
        <v>56</v>
      </c>
      <c r="V37" s="19" t="s">
        <v>55</v>
      </c>
      <c r="W37" s="19" t="s">
        <v>56</v>
      </c>
      <c r="X37" s="19"/>
    </row>
    <row r="38" ht="24" customHeight="1" spans="1:24">
      <c r="A38" s="16" t="s">
        <v>197</v>
      </c>
      <c r="B38" s="16"/>
      <c r="C38" s="24"/>
      <c r="D38" s="24"/>
      <c r="E38" s="24"/>
      <c r="F38" s="25"/>
      <c r="G38" s="26">
        <f>G39</f>
        <v>28</v>
      </c>
      <c r="H38" s="26">
        <f>H39</f>
        <v>15</v>
      </c>
      <c r="I38" s="26">
        <f>I39</f>
        <v>13</v>
      </c>
      <c r="J38" s="35"/>
      <c r="K38" s="35"/>
      <c r="L38" s="24"/>
      <c r="M38" s="24"/>
      <c r="N38" s="24"/>
      <c r="O38" s="36"/>
      <c r="P38" s="36"/>
      <c r="Q38" s="36"/>
      <c r="R38" s="36"/>
      <c r="S38" s="36"/>
      <c r="T38" s="40"/>
      <c r="U38" s="40"/>
      <c r="V38" s="40"/>
      <c r="W38" s="39"/>
      <c r="X38" s="39"/>
    </row>
    <row r="39" ht="62.25" customHeight="1" spans="1:24">
      <c r="A39" s="19">
        <v>30</v>
      </c>
      <c r="B39" s="19" t="s">
        <v>198</v>
      </c>
      <c r="C39" s="19" t="s">
        <v>31</v>
      </c>
      <c r="D39" s="19" t="s">
        <v>199</v>
      </c>
      <c r="E39" s="19" t="s">
        <v>188</v>
      </c>
      <c r="F39" s="19" t="s">
        <v>200</v>
      </c>
      <c r="G39" s="19">
        <f>H39+I39</f>
        <v>28</v>
      </c>
      <c r="H39" s="19">
        <v>15</v>
      </c>
      <c r="I39" s="19">
        <v>13</v>
      </c>
      <c r="J39" s="19"/>
      <c r="K39" s="19"/>
      <c r="L39" s="19"/>
      <c r="M39" s="19"/>
      <c r="N39" s="19"/>
      <c r="O39" s="19"/>
      <c r="P39" s="19"/>
      <c r="Q39" s="19"/>
      <c r="R39" s="19"/>
      <c r="S39" s="19"/>
      <c r="T39" s="19" t="s">
        <v>159</v>
      </c>
      <c r="U39" s="19" t="s">
        <v>160</v>
      </c>
      <c r="V39" s="19" t="s">
        <v>159</v>
      </c>
      <c r="W39" s="19" t="s">
        <v>160</v>
      </c>
      <c r="X39" s="19"/>
    </row>
  </sheetData>
  <autoFilter xmlns:etc="http://www.wps.cn/officeDocument/2017/etCustomData" ref="A4:AP39" etc:filterBottomFollowUsedRange="0">
    <extLst/>
  </autoFilter>
  <mergeCells count="22">
    <mergeCell ref="A1:X1"/>
    <mergeCell ref="J2:S2"/>
    <mergeCell ref="L3:M3"/>
    <mergeCell ref="N3:P3"/>
    <mergeCell ref="Q3:S3"/>
    <mergeCell ref="A5:E5"/>
    <mergeCell ref="A6:B6"/>
    <mergeCell ref="A29:B29"/>
    <mergeCell ref="A36:B36"/>
    <mergeCell ref="A38:B38"/>
    <mergeCell ref="A2:A4"/>
    <mergeCell ref="B2:B4"/>
    <mergeCell ref="C2:C4"/>
    <mergeCell ref="D2:D4"/>
    <mergeCell ref="E2:E4"/>
    <mergeCell ref="F2:F4"/>
    <mergeCell ref="J3:J4"/>
    <mergeCell ref="K3:K4"/>
    <mergeCell ref="X2:X4"/>
    <mergeCell ref="T2:U3"/>
    <mergeCell ref="V2:W3"/>
    <mergeCell ref="G2:I3"/>
  </mergeCells>
  <conditionalFormatting sqref="B29">
    <cfRule type="duplicateValues" dxfId="0" priority="3"/>
  </conditionalFormatting>
  <conditionalFormatting sqref="B36">
    <cfRule type="duplicateValues" dxfId="0" priority="2"/>
  </conditionalFormatting>
  <conditionalFormatting sqref="B38">
    <cfRule type="duplicateValues" dxfId="0" priority="1"/>
  </conditionalFormatting>
  <conditionalFormatting sqref="B2:B6">
    <cfRule type="duplicateValues" dxfId="0" priority="30"/>
  </conditionalFormatting>
  <pageMargins left="0.7" right="0.7" top="0.75" bottom="0.75" header="0.3" footer="0.3"/>
  <pageSetup paperSize="8" scale="7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小黄鱼</cp:lastModifiedBy>
  <dcterms:created xsi:type="dcterms:W3CDTF">2006-09-16T00:00:00Z</dcterms:created>
  <cp:lastPrinted>2025-07-16T09:28:00Z</cp:lastPrinted>
  <dcterms:modified xsi:type="dcterms:W3CDTF">2025-09-27T08:34:34Z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063ADEC71A7D4C25A6E7AE667B25E7B8_12</vt:lpwstr>
  </property>
</Properties>
</file>