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20" activeTab="1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25725"/>
</workbook>
</file>

<file path=xl/calcChain.xml><?xml version="1.0" encoding="utf-8"?>
<calcChain xmlns="http://schemas.openxmlformats.org/spreadsheetml/2006/main">
  <c r="C6" i="8"/>
  <c r="E6"/>
  <c r="C18"/>
  <c r="E18"/>
  <c r="E33"/>
  <c r="C33"/>
  <c r="C34"/>
  <c r="E34"/>
  <c r="C19"/>
  <c r="E19"/>
  <c r="B6" i="7"/>
  <c r="B7"/>
  <c r="C6"/>
  <c r="C7"/>
  <c r="E6"/>
  <c r="E8"/>
  <c r="E7"/>
  <c r="D37" i="6"/>
  <c r="B37"/>
  <c r="D6"/>
  <c r="D19"/>
  <c r="B6"/>
  <c r="B7"/>
  <c r="B5" i="5"/>
  <c r="D5"/>
  <c r="B32"/>
  <c r="D32"/>
  <c r="B33"/>
  <c r="D33"/>
  <c r="B17"/>
  <c r="D17"/>
  <c r="B18"/>
  <c r="D18"/>
  <c r="B7" i="4"/>
</calcChain>
</file>

<file path=xl/sharedStrings.xml><?xml version="1.0" encoding="utf-8"?>
<sst xmlns="http://schemas.openxmlformats.org/spreadsheetml/2006/main" count="460" uniqueCount="324">
  <si>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</si>
  <si>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</si>
  <si>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</si>
  <si>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</si>
  <si>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</si>
  <si>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</si>
  <si>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</si>
  <si>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</si>
  <si>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</si>
  <si>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</si>
  <si>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</si>
  <si>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</si>
  <si>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</si>
  <si>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</si>
  <si>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</si>
  <si>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</si>
  <si>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</si>
  <si>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</si>
  <si>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</si>
  <si>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</si>
  <si>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</si>
  <si>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</si>
  <si>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</si>
  <si>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</si>
  <si>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</si>
  <si>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</si>
  <si>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</si>
  <si>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</si>
  <si>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</si>
  <si>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</si>
  <si>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</si>
  <si>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</si>
  <si>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</si>
  <si>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</si>
  <si>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</si>
  <si>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</si>
  <si>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</si>
  <si>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</si>
  <si>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</si>
  <si>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</si>
  <si>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</si>
  <si>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</si>
  <si>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</si>
  <si>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</si>
  <si>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</si>
  <si>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</si>
  <si>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</si>
  <si>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</si>
  <si>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</si>
  <si>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</si>
  <si>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</si>
  <si>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</si>
  <si>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</si>
  <si>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</si>
  <si>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</si>
  <si>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</si>
  <si>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</si>
  <si>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</si>
  <si>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</si>
  <si>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</si>
  <si>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</si>
  <si>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</si>
  <si>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</si>
  <si>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</si>
  <si>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</si>
  <si>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</si>
  <si>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</si>
  <si>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</si>
  <si>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</si>
  <si>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</si>
  <si>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</si>
  <si>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</si>
  <si>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</si>
  <si>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</si>
  <si>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</si>
  <si>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</si>
  <si>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</si>
  <si>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</si>
  <si>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</si>
  <si>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</si>
  <si>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</si>
  <si>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</si>
  <si>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</si>
  <si>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</si>
  <si>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</si>
  <si>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</si>
  <si>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</si>
  <si>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</si>
  <si>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</si>
  <si>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</si>
  <si>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</si>
  <si>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</si>
  <si>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</si>
  <si>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</si>
  <si>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</si>
  <si>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</si>
  <si>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</si>
  <si>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</si>
  <si>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</si>
  <si>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</si>
  <si>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</si>
  <si>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</si>
  <si>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</si>
  <si>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</si>
  <si>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</si>
  <si>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</si>
  <si>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</si>
  <si>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</si>
  <si>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</si>
  <si>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事业单位医疗</t>
  </si>
  <si>
    <t>农林水支出</t>
  </si>
  <si>
    <t>农业农村</t>
  </si>
  <si>
    <t>行政运行</t>
  </si>
  <si>
    <t>一般行政管理事务</t>
  </si>
  <si>
    <t>农村社会事业</t>
  </si>
  <si>
    <t>农业生态资源保护</t>
  </si>
  <si>
    <t>耕地建设与利用</t>
  </si>
  <si>
    <t>其他农业农村支出</t>
  </si>
  <si>
    <t>事业运行</t>
  </si>
  <si>
    <t>病虫害控制</t>
  </si>
  <si>
    <t>巩固脱贫攻坚成果衔接乡村振兴</t>
  </si>
  <si>
    <t>农村基础设施建设</t>
  </si>
  <si>
    <t>社会发展</t>
  </si>
  <si>
    <t>贷款奖补和贴息</t>
  </si>
  <si>
    <t>其他巩固脱贫攻坚成果衔接乡村振兴支出</t>
  </si>
  <si>
    <t>普惠金融发展支出</t>
  </si>
  <si>
    <t>农业保险保费补贴</t>
  </si>
  <si>
    <t>住房保障支出</t>
  </si>
  <si>
    <t>住房改革支出</t>
  </si>
  <si>
    <t>住房公积金</t>
  </si>
  <si>
    <t>科学技术支出</t>
  </si>
  <si>
    <t>科学技术管理事务</t>
  </si>
  <si>
    <t>技术研究与开发</t>
  </si>
  <si>
    <t>科技成果转化与扩散</t>
  </si>
  <si>
    <t>科学技术普及</t>
  </si>
  <si>
    <t>其他科学技术普及支出</t>
  </si>
  <si>
    <t>其他支出</t>
  </si>
  <si>
    <t>年初预留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</si>
  <si>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</si>
  <si>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</si>
  <si>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</si>
  <si>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</si>
  <si>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</si>
  <si>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</si>
  <si>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</si>
  <si>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</si>
  <si>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</si>
  <si>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</si>
  <si>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</si>
  <si>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</si>
  <si>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</si>
  <si>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</si>
  <si>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</si>
  <si>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</si>
  <si>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</si>
  <si>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</si>
  <si>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</si>
  <si>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</si>
  <si>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</si>
  <si>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</si>
  <si>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</si>
  <si>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</si>
  <si>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</si>
  <si>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</si>
  <si>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</si>
  <si>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</si>
  <si>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</si>
  <si>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</si>
  <si>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</si>
  <si>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</si>
  <si>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</si>
  <si>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</si>
  <si>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</si>
  <si>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</si>
  <si>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</si>
  <si>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</si>
  <si>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</si>
  <si>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</si>
  <si>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</si>
  <si>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肃南裕固族自治县农业农村局</t>
  </si>
  <si>
    <t>肃南裕固族自治县农村经营指导站</t>
  </si>
  <si>
    <t>肃南裕固族自治县畜牧兽医服务中心</t>
  </si>
  <si>
    <t>肃南裕固族自治县动物疫病预防控制中心</t>
  </si>
  <si>
    <t>肃南裕固族自治县农业技术推广中心</t>
  </si>
  <si>
    <t>肃南裕固族自治县皇城绵羊育种场</t>
  </si>
  <si>
    <t>肃南裕固族自治县皇城镇畜牧兽医工作站</t>
  </si>
  <si>
    <t>肃南裕固族自治县大河乡畜牧兽医工作站</t>
  </si>
  <si>
    <t>肃南裕固族自治县祁丰藏族乡畜牧兽医工作站</t>
  </si>
  <si>
    <t>肃南裕固族自治县明花乡畜牧兽医工作站</t>
  </si>
  <si>
    <t>肃南裕固族自治县康乐镇畜牧兽医工作站</t>
  </si>
  <si>
    <t>肃南裕固族自治县马蹄藏族乡畜牧兽医工作站</t>
  </si>
  <si>
    <t>肃南县白银蒙古族乡畜牧兽医工作站</t>
  </si>
  <si>
    <t>一般公共预算支出情况表</t>
  </si>
  <si>
    <t>科目编码</t>
  </si>
  <si>
    <t>科目名称</t>
  </si>
  <si>
    <t>208</t>
  </si>
  <si>
    <t>20805</t>
  </si>
  <si>
    <t>2080501</t>
  </si>
  <si>
    <t>2080505</t>
  </si>
  <si>
    <t>20899</t>
  </si>
  <si>
    <t>2089999</t>
  </si>
  <si>
    <t>210</t>
  </si>
  <si>
    <t>21011</t>
  </si>
  <si>
    <t>2101101</t>
  </si>
  <si>
    <t>2101103</t>
  </si>
  <si>
    <t>2101102</t>
  </si>
  <si>
    <t>213</t>
  </si>
  <si>
    <t>21301</t>
  </si>
  <si>
    <t>2130101</t>
  </si>
  <si>
    <t>2130102</t>
  </si>
  <si>
    <t>2130126</t>
  </si>
  <si>
    <t>2130135</t>
  </si>
  <si>
    <t>2130153</t>
  </si>
  <si>
    <t>2130199</t>
  </si>
  <si>
    <t>2130104</t>
  </si>
  <si>
    <t>2130108</t>
  </si>
  <si>
    <t>21305</t>
  </si>
  <si>
    <t>2130504</t>
  </si>
  <si>
    <t>2130506</t>
  </si>
  <si>
    <t>2130507</t>
  </si>
  <si>
    <t>2130599</t>
  </si>
  <si>
    <t>21308</t>
  </si>
  <si>
    <t>2130803</t>
  </si>
  <si>
    <t>221</t>
  </si>
  <si>
    <t>22102</t>
  </si>
  <si>
    <t>2210201</t>
  </si>
  <si>
    <t>206</t>
  </si>
  <si>
    <t>20601</t>
  </si>
  <si>
    <t>2060102</t>
  </si>
  <si>
    <t>20604</t>
  </si>
  <si>
    <t>2060404</t>
  </si>
  <si>
    <t>20607</t>
  </si>
  <si>
    <t>2060799</t>
  </si>
  <si>
    <t>229</t>
  </si>
  <si>
    <t>22902</t>
  </si>
  <si>
    <t>2290201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</si>
  <si>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</si>
  <si>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</si>
  <si>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</si>
  <si>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</si>
  <si>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</si>
  <si>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</si>
  <si>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303</t>
  </si>
  <si>
    <t>对个人和家庭的补助</t>
  </si>
  <si>
    <t>30302</t>
  </si>
  <si>
    <t>退休费</t>
  </si>
  <si>
    <t>30307</t>
  </si>
  <si>
    <t>医疗费补助</t>
  </si>
  <si>
    <t>30305</t>
  </si>
  <si>
    <t>生活补助</t>
  </si>
  <si>
    <t>30309</t>
  </si>
  <si>
    <t>奖励金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</si>
  <si>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</si>
  <si>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</si>
  <si>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</si>
  <si>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</si>
  <si>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</si>
  <si>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</si>
  <si>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</si>
  <si>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</si>
  <si>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</si>
  <si>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</si>
  <si>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30102</t>
  </si>
  <si>
    <t>津贴补贴</t>
  </si>
  <si>
    <t>30199</t>
  </si>
  <si>
    <t>其他工资福利支出</t>
  </si>
  <si>
    <t>30103</t>
  </si>
  <si>
    <t>奖金</t>
  </si>
  <si>
    <t>30107</t>
  </si>
  <si>
    <t>绩效工资</t>
  </si>
  <si>
    <t>30101</t>
  </si>
  <si>
    <t>基本工资</t>
  </si>
  <si>
    <t>30113</t>
  </si>
  <si>
    <t>302</t>
  </si>
  <si>
    <t>商品和服务支出</t>
  </si>
  <si>
    <t>30206</t>
  </si>
  <si>
    <t>电费</t>
  </si>
  <si>
    <t>30226</t>
  </si>
  <si>
    <t>劳务费</t>
  </si>
  <si>
    <t>30227</t>
  </si>
  <si>
    <t>委托业务费</t>
  </si>
  <si>
    <t>30211</t>
  </si>
  <si>
    <t>差旅费</t>
  </si>
  <si>
    <t>30208</t>
  </si>
  <si>
    <t>取暖费</t>
  </si>
  <si>
    <t>30228</t>
  </si>
  <si>
    <t>工会经费</t>
  </si>
  <si>
    <t>30229</t>
  </si>
  <si>
    <t>福利费</t>
  </si>
  <si>
    <t>30239</t>
  </si>
  <si>
    <t>其他交通费用</t>
  </si>
  <si>
    <t>30201</t>
  </si>
  <si>
    <t>办公费</t>
  </si>
  <si>
    <t>30214</t>
  </si>
  <si>
    <t>租赁费</t>
  </si>
  <si>
    <t>30205</t>
  </si>
  <si>
    <t>水费</t>
  </si>
  <si>
    <t>30207</t>
  </si>
  <si>
    <t>邮电费</t>
  </si>
  <si>
    <t>30217</t>
  </si>
  <si>
    <t>公务接待费</t>
  </si>
  <si>
    <t>30202</t>
  </si>
  <si>
    <t>印刷费</t>
  </si>
  <si>
    <t>30231</t>
  </si>
  <si>
    <t>公务用车运行维护费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</si>
  <si>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</si>
  <si>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</si>
  <si>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</si>
  <si>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</si>
  <si>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</si>
  <si>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</si>
  <si>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</si>
  <si>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</si>
  <si>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</si>
  <si>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</si>
  <si>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维修（护）费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</si>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</sst>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>
  <numFmts count="2">
    <numFmt numFmtId="176" formatCode="yyyy\-mm\-dd"/>
    <numFmt numFmtId="178" formatCode="#,##0.000000_ "/>
  </numFmts>
  <fonts count="1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family val="1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family val="3"/>
      <charset val="134"/>
    </font>
    <font>
      <sz val="12"/>
      <name val="Hiragino Sans GB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8" fontId="0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/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spans="1:11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35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6.1" customHeight="1">
      <c r="A3" s="37"/>
      <c r="B3" s="48" t="s">
        <v>0</v>
      </c>
      <c r="C3" s="50"/>
      <c r="D3" s="50"/>
      <c r="E3" s="48"/>
      <c r="F3" s="37"/>
      <c r="G3" s="37"/>
      <c r="H3" s="37"/>
      <c r="I3" s="37"/>
      <c r="J3" s="37"/>
      <c r="K3" s="37"/>
    </row>
    <row r="4" spans="1:11" ht="26.1" customHeight="1">
      <c r="A4" s="37"/>
      <c r="B4" s="48" t="s">
        <v>1</v>
      </c>
      <c r="C4" s="51"/>
      <c r="D4" s="51"/>
      <c r="E4" s="51"/>
      <c r="F4" s="37"/>
      <c r="G4" s="37"/>
      <c r="H4" s="37"/>
      <c r="I4" s="37"/>
      <c r="J4" s="37"/>
      <c r="K4" s="37"/>
    </row>
    <row r="5" spans="1:11" ht="16.35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89.85" customHeight="1">
      <c r="A6" s="1"/>
      <c r="B6" s="52" t="s">
        <v>2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ht="26.1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26.1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26.1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26.1" customHeight="1">
      <c r="A10" s="37"/>
      <c r="B10" s="48" t="s">
        <v>3</v>
      </c>
      <c r="C10" s="48"/>
      <c r="D10" s="48"/>
      <c r="E10" s="48"/>
      <c r="F10" s="49" t="s">
        <v>4</v>
      </c>
      <c r="G10" s="53">
        <v>45699</v>
      </c>
      <c r="H10" s="51"/>
      <c r="I10" s="51"/>
      <c r="J10" s="48"/>
      <c r="K10" s="37"/>
    </row>
    <row r="11" spans="1:11" ht="26.1" customHeight="1">
      <c r="A11" s="37"/>
      <c r="B11" s="48"/>
      <c r="C11" s="48"/>
      <c r="D11" s="48"/>
      <c r="E11" s="48"/>
      <c r="F11" s="48"/>
      <c r="G11" s="48"/>
      <c r="H11" s="48"/>
      <c r="I11" s="48"/>
      <c r="J11" s="48"/>
      <c r="K11" s="37"/>
    </row>
    <row r="12" spans="1:11" ht="26.1" customHeight="1">
      <c r="A12" s="37"/>
      <c r="B12" s="49" t="s">
        <v>5</v>
      </c>
      <c r="C12" s="49"/>
      <c r="D12" s="48"/>
      <c r="E12" s="49" t="s">
        <v>6</v>
      </c>
      <c r="F12" s="48"/>
      <c r="G12" s="48"/>
      <c r="H12" s="49" t="s">
        <v>7</v>
      </c>
      <c r="I12" s="48"/>
      <c r="J12" s="48"/>
      <c r="K12" s="37"/>
    </row>
    <row r="13" spans="1:11" ht="16.350000000000001" customHeight="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spans="1:11" ht="16.35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6.35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honeticPr fontId="13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8"/>
  <sheetViews>
    <sheetView workbookViewId="0"/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spans="1:8" ht="16.350000000000001" customHeight="1">
      <c r="A1" s="1"/>
      <c r="B1" s="1"/>
      <c r="C1" s="1"/>
      <c r="D1" s="1"/>
      <c r="E1" s="1"/>
      <c r="F1" s="1"/>
      <c r="G1" s="1"/>
      <c r="H1" s="1"/>
    </row>
    <row r="2" spans="1:8" ht="26.1" customHeight="1">
      <c r="A2" s="54" t="s">
        <v>305</v>
      </c>
      <c r="B2" s="54"/>
      <c r="C2" s="54"/>
      <c r="D2" s="54"/>
      <c r="E2" s="54"/>
      <c r="F2" s="54"/>
      <c r="G2" s="54"/>
      <c r="H2" s="54"/>
    </row>
    <row r="3" spans="1:8" ht="26.1" customHeight="1">
      <c r="A3" s="1"/>
      <c r="B3" s="1"/>
      <c r="C3" s="1"/>
      <c r="D3" s="1"/>
      <c r="E3" s="1"/>
      <c r="F3" s="1"/>
      <c r="G3" s="1"/>
      <c r="H3" s="2" t="s">
        <v>32</v>
      </c>
    </row>
    <row r="4" spans="1:8" ht="26.1" customHeight="1">
      <c r="A4" s="60" t="s">
        <v>175</v>
      </c>
      <c r="B4" s="61" t="s">
        <v>306</v>
      </c>
      <c r="C4" s="61"/>
      <c r="D4" s="61"/>
      <c r="E4" s="61"/>
      <c r="F4" s="61"/>
      <c r="G4" s="61" t="s">
        <v>307</v>
      </c>
      <c r="H4" s="62" t="s">
        <v>308</v>
      </c>
    </row>
    <row r="5" spans="1:8" ht="26.1" customHeight="1">
      <c r="A5" s="60"/>
      <c r="B5" s="61" t="s">
        <v>99</v>
      </c>
      <c r="C5" s="61" t="s">
        <v>309</v>
      </c>
      <c r="D5" s="61" t="s">
        <v>300</v>
      </c>
      <c r="E5" s="61" t="s">
        <v>310</v>
      </c>
      <c r="F5" s="61"/>
      <c r="G5" s="61"/>
      <c r="H5" s="62"/>
    </row>
    <row r="6" spans="1:8" ht="26.1" customHeight="1">
      <c r="A6" s="60"/>
      <c r="B6" s="61"/>
      <c r="C6" s="61"/>
      <c r="D6" s="61"/>
      <c r="E6" s="9" t="s">
        <v>311</v>
      </c>
      <c r="F6" s="9" t="s">
        <v>312</v>
      </c>
      <c r="G6" s="61"/>
      <c r="H6" s="62"/>
    </row>
    <row r="7" spans="1:8" ht="26.1" customHeight="1">
      <c r="A7" s="5" t="s">
        <v>99</v>
      </c>
      <c r="B7" s="17">
        <v>24.9</v>
      </c>
      <c r="C7" s="17"/>
      <c r="D7" s="17">
        <v>8</v>
      </c>
      <c r="E7" s="17"/>
      <c r="F7" s="17">
        <v>16.899999999999999</v>
      </c>
      <c r="G7" s="17"/>
      <c r="H7" s="18">
        <v>5</v>
      </c>
    </row>
    <row r="8" spans="1:8" ht="26.1" customHeight="1">
      <c r="A8" s="5" t="s">
        <v>179</v>
      </c>
      <c r="B8" s="17">
        <v>24.9</v>
      </c>
      <c r="C8" s="17"/>
      <c r="D8" s="17">
        <v>8</v>
      </c>
      <c r="E8" s="17"/>
      <c r="F8" s="17">
        <v>16.899999999999999</v>
      </c>
      <c r="G8" s="17"/>
      <c r="H8" s="18">
        <v>5</v>
      </c>
    </row>
    <row r="9" spans="1:8" ht="26.1" customHeight="1">
      <c r="A9" s="7" t="s">
        <v>179</v>
      </c>
      <c r="B9" s="10">
        <v>6</v>
      </c>
      <c r="C9" s="10"/>
      <c r="D9" s="10">
        <v>6</v>
      </c>
      <c r="E9" s="10"/>
      <c r="F9" s="10"/>
      <c r="G9" s="10"/>
      <c r="H9" s="11">
        <v>5</v>
      </c>
    </row>
    <row r="10" spans="1:8" ht="26.1" customHeight="1">
      <c r="A10" s="7" t="s">
        <v>180</v>
      </c>
      <c r="B10" s="10">
        <v>0.3</v>
      </c>
      <c r="C10" s="10"/>
      <c r="D10" s="10">
        <v>0.3</v>
      </c>
      <c r="E10" s="10"/>
      <c r="F10" s="10"/>
      <c r="G10" s="10"/>
      <c r="H10" s="11"/>
    </row>
    <row r="11" spans="1:8" ht="26.1" customHeight="1">
      <c r="A11" s="7" t="s">
        <v>181</v>
      </c>
      <c r="B11" s="10">
        <v>2.7</v>
      </c>
      <c r="C11" s="10"/>
      <c r="D11" s="10">
        <v>0.5</v>
      </c>
      <c r="E11" s="10"/>
      <c r="F11" s="10">
        <v>2.2000000000000002</v>
      </c>
      <c r="G11" s="10"/>
      <c r="H11" s="11"/>
    </row>
    <row r="12" spans="1:8" ht="26.1" customHeight="1">
      <c r="A12" s="7" t="s">
        <v>182</v>
      </c>
      <c r="B12" s="10">
        <v>4.2</v>
      </c>
      <c r="C12" s="10"/>
      <c r="D12" s="10">
        <v>0.2</v>
      </c>
      <c r="E12" s="10"/>
      <c r="F12" s="10">
        <v>4</v>
      </c>
      <c r="G12" s="10"/>
      <c r="H12" s="11"/>
    </row>
    <row r="13" spans="1:8" ht="26.1" customHeight="1">
      <c r="A13" s="7" t="s">
        <v>183</v>
      </c>
      <c r="B13" s="10">
        <v>4.5999999999999996</v>
      </c>
      <c r="C13" s="10"/>
      <c r="D13" s="10">
        <v>1</v>
      </c>
      <c r="E13" s="10"/>
      <c r="F13" s="10">
        <v>3.6</v>
      </c>
      <c r="G13" s="10"/>
      <c r="H13" s="11"/>
    </row>
    <row r="14" spans="1:8" ht="26.1" customHeight="1">
      <c r="A14" s="7" t="s">
        <v>185</v>
      </c>
      <c r="B14" s="10">
        <v>3</v>
      </c>
      <c r="C14" s="10"/>
      <c r="D14" s="10"/>
      <c r="E14" s="10"/>
      <c r="F14" s="10">
        <v>3</v>
      </c>
      <c r="G14" s="10"/>
      <c r="H14" s="11"/>
    </row>
    <row r="15" spans="1:8" ht="26.1" customHeight="1">
      <c r="A15" s="7" t="s">
        <v>187</v>
      </c>
      <c r="B15" s="10">
        <v>1.5</v>
      </c>
      <c r="C15" s="10"/>
      <c r="D15" s="10"/>
      <c r="E15" s="10"/>
      <c r="F15" s="10">
        <v>1.5</v>
      </c>
      <c r="G15" s="10"/>
      <c r="H15" s="11"/>
    </row>
    <row r="16" spans="1:8" ht="26.1" customHeight="1">
      <c r="A16" s="7" t="s">
        <v>190</v>
      </c>
      <c r="B16" s="10">
        <v>2.6</v>
      </c>
      <c r="C16" s="10"/>
      <c r="D16" s="10"/>
      <c r="E16" s="10"/>
      <c r="F16" s="10">
        <v>2.6</v>
      </c>
      <c r="G16" s="10"/>
      <c r="H16" s="11"/>
    </row>
    <row r="17" spans="1:8" ht="16.350000000000001" customHeight="1"/>
    <row r="18" spans="1:8" ht="16.350000000000001" customHeight="1">
      <c r="A18" s="58" t="s">
        <v>82</v>
      </c>
      <c r="B18" s="58"/>
      <c r="C18" s="58"/>
      <c r="D18" s="58"/>
      <c r="E18" s="58"/>
      <c r="F18" s="58"/>
      <c r="G18" s="58"/>
      <c r="H18" s="58"/>
    </row>
  </sheetData>
  <mergeCells count="10">
    <mergeCell ref="A2:H2"/>
    <mergeCell ref="B4:F4"/>
    <mergeCell ref="E5:F5"/>
    <mergeCell ref="A18:H18"/>
    <mergeCell ref="A4:A6"/>
    <mergeCell ref="B5:B6"/>
    <mergeCell ref="C5:C6"/>
    <mergeCell ref="D5:D6"/>
    <mergeCell ref="G4:G6"/>
    <mergeCell ref="H4:H6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7"/>
  <sheetViews>
    <sheetView workbookViewId="0"/>
  </sheetViews>
  <sheetFormatPr defaultColWidth="10" defaultRowHeight="13.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spans="1:6" ht="16.350000000000001" customHeight="1">
      <c r="A1" s="1"/>
      <c r="B1" s="1"/>
      <c r="C1" s="1"/>
      <c r="D1" s="1"/>
      <c r="E1" s="1"/>
      <c r="F1" s="1"/>
    </row>
    <row r="2" spans="1:6" ht="26.1" customHeight="1">
      <c r="A2" s="54" t="s">
        <v>313</v>
      </c>
      <c r="B2" s="54"/>
      <c r="C2" s="54"/>
      <c r="D2" s="54"/>
      <c r="E2" s="54"/>
      <c r="F2" s="1"/>
    </row>
    <row r="3" spans="1:6" ht="26.1" customHeight="1">
      <c r="A3" s="1"/>
      <c r="B3" s="1"/>
      <c r="C3" s="1"/>
      <c r="D3" s="1"/>
      <c r="E3" s="1" t="s">
        <v>32</v>
      </c>
      <c r="F3" s="1"/>
    </row>
    <row r="4" spans="1:6" ht="26.1" customHeight="1">
      <c r="A4" s="3" t="s">
        <v>314</v>
      </c>
      <c r="B4" s="9" t="s">
        <v>35</v>
      </c>
      <c r="C4" s="9" t="s">
        <v>99</v>
      </c>
      <c r="D4" s="9" t="s">
        <v>96</v>
      </c>
      <c r="E4" s="4" t="s">
        <v>97</v>
      </c>
      <c r="F4" s="1"/>
    </row>
    <row r="5" spans="1:6" ht="26.1" customHeight="1">
      <c r="A5" s="3" t="s">
        <v>241</v>
      </c>
      <c r="B5" s="9" t="s">
        <v>241</v>
      </c>
      <c r="C5" s="9">
        <v>1</v>
      </c>
      <c r="D5" s="9">
        <v>2</v>
      </c>
      <c r="E5" s="4">
        <v>3</v>
      </c>
      <c r="F5" s="1"/>
    </row>
    <row r="6" spans="1:6" ht="26.1" customHeight="1">
      <c r="A6" s="12">
        <v>1</v>
      </c>
      <c r="B6" s="13" t="s">
        <v>99</v>
      </c>
      <c r="C6" s="14">
        <v>86.018169999999998</v>
      </c>
      <c r="D6" s="14">
        <v>66.018169999999998</v>
      </c>
      <c r="E6" s="6">
        <v>20</v>
      </c>
      <c r="F6" s="1"/>
    </row>
    <row r="7" spans="1:6" ht="26.1" customHeight="1">
      <c r="A7" s="3">
        <v>2</v>
      </c>
      <c r="B7" s="15" t="s">
        <v>276</v>
      </c>
      <c r="C7" s="16">
        <v>0.1</v>
      </c>
      <c r="D7" s="16"/>
      <c r="E7" s="8">
        <v>0.1</v>
      </c>
      <c r="F7" s="1"/>
    </row>
    <row r="8" spans="1:6" ht="26.1" customHeight="1">
      <c r="A8" s="3">
        <v>3</v>
      </c>
      <c r="B8" s="15" t="s">
        <v>282</v>
      </c>
      <c r="C8" s="16">
        <v>17.5</v>
      </c>
      <c r="D8" s="16">
        <v>15</v>
      </c>
      <c r="E8" s="8">
        <v>2.5</v>
      </c>
      <c r="F8" s="1"/>
    </row>
    <row r="9" spans="1:6" ht="26.1" customHeight="1">
      <c r="A9" s="3">
        <v>4</v>
      </c>
      <c r="B9" s="15" t="s">
        <v>284</v>
      </c>
      <c r="C9" s="16">
        <v>9.1812000000000005</v>
      </c>
      <c r="D9" s="16">
        <v>9.1812000000000005</v>
      </c>
      <c r="E9" s="8"/>
      <c r="F9" s="1"/>
    </row>
    <row r="10" spans="1:6" ht="26.1" customHeight="1">
      <c r="A10" s="3">
        <v>5</v>
      </c>
      <c r="B10" s="15" t="s">
        <v>288</v>
      </c>
      <c r="C10" s="16">
        <v>14.03697</v>
      </c>
      <c r="D10" s="16">
        <v>14.03697</v>
      </c>
      <c r="E10" s="8"/>
      <c r="F10" s="1"/>
    </row>
    <row r="11" spans="1:6" ht="26.1" customHeight="1">
      <c r="A11" s="3">
        <v>6</v>
      </c>
      <c r="B11" s="15" t="s">
        <v>292</v>
      </c>
      <c r="C11" s="16">
        <v>30.95</v>
      </c>
      <c r="D11" s="16">
        <v>14.05</v>
      </c>
      <c r="E11" s="8">
        <v>16.899999999999999</v>
      </c>
      <c r="F11" s="1"/>
    </row>
    <row r="12" spans="1:6" ht="26.1" customHeight="1">
      <c r="A12" s="3">
        <v>7</v>
      </c>
      <c r="B12" s="15" t="s">
        <v>296</v>
      </c>
      <c r="C12" s="16">
        <v>1.5</v>
      </c>
      <c r="D12" s="16">
        <v>1.5</v>
      </c>
      <c r="E12" s="8"/>
      <c r="F12" s="1"/>
    </row>
    <row r="13" spans="1:6" ht="26.1" customHeight="1">
      <c r="A13" s="3">
        <v>8</v>
      </c>
      <c r="B13" s="15" t="s">
        <v>298</v>
      </c>
      <c r="C13" s="16">
        <v>4.55</v>
      </c>
      <c r="D13" s="16">
        <v>4.25</v>
      </c>
      <c r="E13" s="8">
        <v>0.3</v>
      </c>
      <c r="F13" s="1"/>
    </row>
    <row r="14" spans="1:6" ht="26.1" customHeight="1">
      <c r="A14" s="3">
        <v>9</v>
      </c>
      <c r="B14" s="15" t="s">
        <v>302</v>
      </c>
      <c r="C14" s="16">
        <v>8</v>
      </c>
      <c r="D14" s="16">
        <v>8</v>
      </c>
      <c r="E14" s="8"/>
      <c r="F14" s="1"/>
    </row>
    <row r="15" spans="1:6" ht="26.1" customHeight="1">
      <c r="A15" s="3">
        <v>10</v>
      </c>
      <c r="B15" s="15" t="s">
        <v>315</v>
      </c>
      <c r="C15" s="16">
        <v>0.2</v>
      </c>
      <c r="D15" s="16"/>
      <c r="E15" s="8">
        <v>0.2</v>
      </c>
      <c r="F15" s="1"/>
    </row>
    <row r="16" spans="1:6" ht="16.350000000000001" customHeight="1"/>
    <row r="17" spans="1:5" ht="16.350000000000001" customHeight="1">
      <c r="A17" s="58" t="s">
        <v>82</v>
      </c>
      <c r="B17" s="58"/>
      <c r="C17" s="58"/>
      <c r="D17" s="58"/>
      <c r="E17" s="58"/>
    </row>
  </sheetData>
  <mergeCells count="2">
    <mergeCell ref="A2:E2"/>
    <mergeCell ref="A17:E17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7"/>
  <sheetViews>
    <sheetView workbookViewId="0"/>
  </sheetViews>
  <sheetFormatPr defaultColWidth="10" defaultRowHeight="13.5"/>
  <cols>
    <col min="1" max="1" width="72.25" customWidth="1"/>
    <col min="2" max="2" width="23.875" customWidth="1"/>
  </cols>
  <sheetData>
    <row r="1" spans="1:2" ht="16.350000000000001" customHeight="1">
      <c r="A1" s="1"/>
      <c r="B1" s="1"/>
    </row>
    <row r="2" spans="1:2" ht="26.1" customHeight="1">
      <c r="A2" s="54" t="s">
        <v>316</v>
      </c>
      <c r="B2" s="54"/>
    </row>
    <row r="3" spans="1:2" ht="26.1" customHeight="1">
      <c r="A3" s="1"/>
      <c r="B3" s="2" t="s">
        <v>32</v>
      </c>
    </row>
    <row r="4" spans="1:2" ht="26.1" customHeight="1">
      <c r="A4" s="3" t="s">
        <v>35</v>
      </c>
      <c r="B4" s="4" t="s">
        <v>36</v>
      </c>
    </row>
    <row r="5" spans="1:2" ht="26.1" customHeight="1">
      <c r="A5" s="7"/>
      <c r="B5" s="11"/>
    </row>
    <row r="6" spans="1:2" ht="16.350000000000001" customHeight="1"/>
    <row r="7" spans="1:2" ht="16.350000000000001" customHeight="1">
      <c r="A7" s="58" t="s">
        <v>82</v>
      </c>
      <c r="B7" s="58"/>
    </row>
  </sheetData>
  <mergeCells count="2">
    <mergeCell ref="A2:B2"/>
    <mergeCell ref="A7:B7"/>
  </mergeCells>
  <phoneticPr fontId="13" type="noConversion"/>
  <pageMargins left="0.75" right="0.75" top="0.268999993801117" bottom="0.268999993801117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6.350000000000001" customHeight="1">
      <c r="A1" s="1"/>
      <c r="B1" s="1"/>
      <c r="C1" s="1"/>
      <c r="D1" s="1"/>
      <c r="E1" s="1"/>
    </row>
    <row r="2" spans="1:5" ht="26.1" customHeight="1">
      <c r="A2" s="54" t="s">
        <v>317</v>
      </c>
      <c r="B2" s="54"/>
      <c r="C2" s="54"/>
      <c r="D2" s="54"/>
      <c r="E2" s="54"/>
    </row>
    <row r="3" spans="1:5" ht="26.1" customHeight="1">
      <c r="A3" s="1"/>
      <c r="B3" s="1"/>
      <c r="C3" s="1"/>
      <c r="D3" s="1"/>
      <c r="E3" s="2" t="s">
        <v>32</v>
      </c>
    </row>
    <row r="4" spans="1:5" ht="26.1" customHeight="1">
      <c r="A4" s="3" t="s">
        <v>175</v>
      </c>
      <c r="B4" s="9" t="s">
        <v>99</v>
      </c>
      <c r="C4" s="9" t="s">
        <v>318</v>
      </c>
      <c r="D4" s="9" t="s">
        <v>319</v>
      </c>
      <c r="E4" s="4" t="s">
        <v>320</v>
      </c>
    </row>
    <row r="5" spans="1:5" ht="26.1" customHeight="1">
      <c r="A5" s="3" t="s">
        <v>241</v>
      </c>
      <c r="B5" s="9">
        <v>1</v>
      </c>
      <c r="C5" s="9">
        <v>2</v>
      </c>
      <c r="D5" s="9">
        <v>3</v>
      </c>
      <c r="E5" s="4">
        <v>4</v>
      </c>
    </row>
    <row r="6" spans="1:5" ht="26.1" customHeight="1">
      <c r="A6" s="7"/>
      <c r="B6" s="10"/>
      <c r="C6" s="10"/>
      <c r="D6" s="10"/>
      <c r="E6" s="11"/>
    </row>
    <row r="7" spans="1:5" ht="16.350000000000001" customHeight="1"/>
    <row r="8" spans="1:5" ht="16.350000000000001" customHeight="1">
      <c r="A8" s="58" t="s">
        <v>82</v>
      </c>
      <c r="B8" s="58"/>
      <c r="C8" s="58"/>
      <c r="D8" s="58"/>
    </row>
  </sheetData>
  <mergeCells count="2">
    <mergeCell ref="A2:E2"/>
    <mergeCell ref="A8:D8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/>
  </sheetViews>
  <sheetFormatPr defaultColWidth="10" defaultRowHeight="13.5"/>
  <cols>
    <col min="1" max="1" width="63.875" customWidth="1"/>
    <col min="2" max="2" width="21.125" customWidth="1"/>
  </cols>
  <sheetData>
    <row r="1" spans="1:2" ht="16.350000000000001" customHeight="1">
      <c r="A1" s="1"/>
    </row>
    <row r="2" spans="1:2" ht="26.1" customHeight="1">
      <c r="A2" s="54" t="s">
        <v>321</v>
      </c>
      <c r="B2" s="54"/>
    </row>
    <row r="3" spans="1:2" ht="26.1" customHeight="1">
      <c r="A3" s="59" t="s">
        <v>322</v>
      </c>
      <c r="B3" s="59"/>
    </row>
    <row r="4" spans="1:2" ht="26.1" customHeight="1">
      <c r="A4" s="3" t="s">
        <v>35</v>
      </c>
      <c r="B4" s="4" t="s">
        <v>36</v>
      </c>
    </row>
    <row r="5" spans="1:2" ht="26.1" customHeight="1">
      <c r="A5" s="3" t="s">
        <v>241</v>
      </c>
      <c r="B5" s="4">
        <v>1</v>
      </c>
    </row>
    <row r="6" spans="1:2" ht="26.1" customHeight="1">
      <c r="A6" s="5" t="s">
        <v>323</v>
      </c>
      <c r="B6" s="6">
        <v>0</v>
      </c>
    </row>
    <row r="7" spans="1:2" ht="26.1" customHeight="1">
      <c r="A7" s="5"/>
      <c r="B7" s="6">
        <v>0</v>
      </c>
    </row>
    <row r="8" spans="1:2" ht="26.1" customHeight="1">
      <c r="A8" s="7"/>
      <c r="B8" s="8">
        <v>0</v>
      </c>
    </row>
    <row r="9" spans="1:2" ht="16.350000000000001" customHeight="1"/>
    <row r="10" spans="1:2" ht="16.350000000000001" customHeight="1">
      <c r="A10" s="1" t="s">
        <v>82</v>
      </c>
    </row>
  </sheetData>
  <mergeCells count="2">
    <mergeCell ref="A2:B2"/>
    <mergeCell ref="A3:B3"/>
  </mergeCells>
  <phoneticPr fontId="13" type="noConversion"/>
  <pageMargins left="0.75" right="0.75" top="0.270000010728836" bottom="0.2700000107288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/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40.5" customHeight="1">
      <c r="A1" s="1"/>
      <c r="B1" s="1"/>
    </row>
    <row r="2" spans="1:3" ht="32.65" customHeight="1">
      <c r="A2" s="1"/>
      <c r="B2" s="54" t="s">
        <v>9</v>
      </c>
      <c r="C2" s="54"/>
    </row>
    <row r="3" spans="1:3" ht="33.6" customHeight="1">
      <c r="A3" s="42"/>
      <c r="B3" s="43" t="s">
        <v>10</v>
      </c>
      <c r="C3" s="44" t="s">
        <v>11</v>
      </c>
    </row>
    <row r="4" spans="1:3" ht="32.65" customHeight="1">
      <c r="A4" s="45"/>
      <c r="B4" s="46" t="s">
        <v>12</v>
      </c>
      <c r="C4" s="47" t="s">
        <v>13</v>
      </c>
    </row>
    <row r="5" spans="1:3" ht="32.65" customHeight="1">
      <c r="A5" s="45"/>
      <c r="B5" s="46" t="s">
        <v>14</v>
      </c>
      <c r="C5" s="47" t="s">
        <v>15</v>
      </c>
    </row>
    <row r="6" spans="1:3" ht="32.65" customHeight="1">
      <c r="A6" s="45"/>
      <c r="B6" s="46" t="s">
        <v>16</v>
      </c>
      <c r="C6" s="47" t="s">
        <v>17</v>
      </c>
    </row>
    <row r="7" spans="1:3" ht="32.65" customHeight="1">
      <c r="A7" s="45"/>
      <c r="B7" s="46" t="s">
        <v>18</v>
      </c>
      <c r="C7" s="47"/>
    </row>
    <row r="8" spans="1:3" ht="32.65" customHeight="1">
      <c r="A8" s="45"/>
      <c r="B8" s="46" t="s">
        <v>19</v>
      </c>
      <c r="C8" s="47" t="s">
        <v>20</v>
      </c>
    </row>
    <row r="9" spans="1:3" ht="32.65" customHeight="1">
      <c r="A9" s="45"/>
      <c r="B9" s="46" t="s">
        <v>21</v>
      </c>
      <c r="C9" s="47" t="s">
        <v>22</v>
      </c>
    </row>
    <row r="10" spans="1:3" ht="32.65" customHeight="1">
      <c r="A10" s="45"/>
      <c r="B10" s="46" t="s">
        <v>23</v>
      </c>
      <c r="C10" s="47" t="s">
        <v>24</v>
      </c>
    </row>
    <row r="11" spans="1:3" ht="32.65" customHeight="1">
      <c r="A11" s="45"/>
      <c r="B11" s="46" t="s">
        <v>25</v>
      </c>
      <c r="C11" s="47" t="s">
        <v>26</v>
      </c>
    </row>
    <row r="12" spans="1:3" ht="32.65" customHeight="1">
      <c r="A12" s="45"/>
      <c r="B12" s="46" t="s">
        <v>27</v>
      </c>
      <c r="C12" s="47"/>
    </row>
    <row r="13" spans="1:3" ht="32.65" customHeight="1">
      <c r="A13" s="1"/>
      <c r="B13" s="46" t="s">
        <v>28</v>
      </c>
      <c r="C13" s="47"/>
    </row>
    <row r="14" spans="1:3" ht="32.65" customHeight="1">
      <c r="A14" s="1"/>
      <c r="B14" s="46" t="s">
        <v>29</v>
      </c>
      <c r="C14" s="47" t="s">
        <v>13</v>
      </c>
    </row>
    <row r="15" spans="1:3" ht="32.65" customHeight="1">
      <c r="B15" s="46" t="s">
        <v>30</v>
      </c>
      <c r="C15" s="47"/>
    </row>
  </sheetData>
  <mergeCells count="1">
    <mergeCell ref="B2:C2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topLeftCell="A4" workbookViewId="0">
      <selection activeCell="D11" sqref="D11:D25"/>
    </sheetView>
  </sheetViews>
  <sheetFormatPr defaultColWidth="10" defaultRowHeight="13.5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spans="1:4" ht="16.350000000000001" customHeight="1">
      <c r="A1" s="1"/>
      <c r="B1" s="1"/>
      <c r="C1" s="1"/>
      <c r="D1" s="1"/>
    </row>
    <row r="2" spans="1:4" ht="26.1" customHeight="1">
      <c r="A2" s="54" t="s">
        <v>31</v>
      </c>
      <c r="B2" s="54"/>
      <c r="C2" s="54"/>
      <c r="D2" s="54"/>
    </row>
    <row r="3" spans="1:4" ht="26.1" customHeight="1">
      <c r="A3" s="55"/>
      <c r="B3" s="55"/>
      <c r="C3" s="55"/>
      <c r="D3" s="41" t="s">
        <v>32</v>
      </c>
    </row>
    <row r="4" spans="1:4" ht="26.1" customHeight="1">
      <c r="A4" s="56" t="s">
        <v>33</v>
      </c>
      <c r="B4" s="56"/>
      <c r="C4" s="57" t="s">
        <v>34</v>
      </c>
      <c r="D4" s="57"/>
    </row>
    <row r="5" spans="1:4" ht="26.1" customHeight="1">
      <c r="A5" s="12" t="s">
        <v>35</v>
      </c>
      <c r="B5" s="20" t="s">
        <v>36</v>
      </c>
      <c r="C5" s="20" t="s">
        <v>35</v>
      </c>
      <c r="D5" s="19" t="s">
        <v>36</v>
      </c>
    </row>
    <row r="6" spans="1:4" ht="26.1" customHeight="1">
      <c r="A6" s="7" t="s">
        <v>37</v>
      </c>
      <c r="B6" s="38">
        <v>43750.84</v>
      </c>
      <c r="C6" s="15" t="s">
        <v>38</v>
      </c>
      <c r="D6" s="39"/>
    </row>
    <row r="7" spans="1:4" ht="26.1" customHeight="1">
      <c r="A7" s="7" t="s">
        <v>39</v>
      </c>
      <c r="B7" s="38"/>
      <c r="C7" s="15" t="s">
        <v>40</v>
      </c>
      <c r="D7" s="39"/>
    </row>
    <row r="8" spans="1:4" ht="26.1" customHeight="1">
      <c r="A8" s="7" t="s">
        <v>41</v>
      </c>
      <c r="B8" s="38"/>
      <c r="C8" s="15" t="s">
        <v>42</v>
      </c>
      <c r="D8" s="39"/>
    </row>
    <row r="9" spans="1:4" ht="26.1" customHeight="1">
      <c r="A9" s="7" t="s">
        <v>43</v>
      </c>
      <c r="B9" s="38"/>
      <c r="C9" s="15" t="s">
        <v>44</v>
      </c>
      <c r="D9" s="39"/>
    </row>
    <row r="10" spans="1:4" ht="26.1" customHeight="1">
      <c r="A10" s="7" t="s">
        <v>45</v>
      </c>
      <c r="B10" s="38"/>
      <c r="C10" s="15" t="s">
        <v>46</v>
      </c>
      <c r="D10" s="39"/>
    </row>
    <row r="11" spans="1:4" ht="26.1" customHeight="1">
      <c r="A11" s="7" t="s">
        <v>47</v>
      </c>
      <c r="B11" s="38"/>
      <c r="C11" s="15" t="s">
        <v>48</v>
      </c>
      <c r="D11" s="39">
        <v>126</v>
      </c>
    </row>
    <row r="12" spans="1:4" ht="26.1" customHeight="1">
      <c r="A12" s="7" t="s">
        <v>49</v>
      </c>
      <c r="B12" s="38"/>
      <c r="C12" s="15" t="s">
        <v>50</v>
      </c>
      <c r="D12" s="39"/>
    </row>
    <row r="13" spans="1:4" ht="26.1" customHeight="1">
      <c r="A13" s="7" t="s">
        <v>51</v>
      </c>
      <c r="B13" s="38"/>
      <c r="C13" s="15" t="s">
        <v>52</v>
      </c>
      <c r="D13" s="39">
        <v>268.18509</v>
      </c>
    </row>
    <row r="14" spans="1:4" ht="26.1" customHeight="1">
      <c r="A14" s="7" t="s">
        <v>53</v>
      </c>
      <c r="B14" s="38"/>
      <c r="C14" s="15" t="s">
        <v>54</v>
      </c>
      <c r="D14" s="39"/>
    </row>
    <row r="15" spans="1:4" ht="26.1" customHeight="1">
      <c r="A15" s="7"/>
      <c r="B15" s="38"/>
      <c r="C15" s="15" t="s">
        <v>55</v>
      </c>
      <c r="D15" s="39">
        <v>237.29132300000001</v>
      </c>
    </row>
    <row r="16" spans="1:4" ht="26.1" customHeight="1">
      <c r="A16" s="7"/>
      <c r="B16" s="38"/>
      <c r="C16" s="15" t="s">
        <v>56</v>
      </c>
      <c r="D16" s="39"/>
    </row>
    <row r="17" spans="1:4" ht="26.1" customHeight="1">
      <c r="A17" s="7"/>
      <c r="B17" s="38"/>
      <c r="C17" s="15" t="s">
        <v>57</v>
      </c>
      <c r="D17" s="39"/>
    </row>
    <row r="18" spans="1:4" ht="26.1" customHeight="1">
      <c r="A18" s="7"/>
      <c r="B18" s="38"/>
      <c r="C18" s="15" t="s">
        <v>58</v>
      </c>
      <c r="D18" s="39">
        <v>42916.73</v>
      </c>
    </row>
    <row r="19" spans="1:4" ht="26.1" customHeight="1">
      <c r="A19" s="7"/>
      <c r="B19" s="38"/>
      <c r="C19" s="15" t="s">
        <v>59</v>
      </c>
      <c r="D19" s="39"/>
    </row>
    <row r="20" spans="1:4" ht="26.1" customHeight="1">
      <c r="A20" s="7"/>
      <c r="B20" s="38"/>
      <c r="C20" s="15" t="s">
        <v>60</v>
      </c>
      <c r="D20" s="39"/>
    </row>
    <row r="21" spans="1:4" ht="26.1" customHeight="1">
      <c r="A21" s="7"/>
      <c r="B21" s="38"/>
      <c r="C21" s="15" t="s">
        <v>61</v>
      </c>
      <c r="D21" s="39"/>
    </row>
    <row r="22" spans="1:4" ht="26.1" customHeight="1">
      <c r="A22" s="7"/>
      <c r="B22" s="38"/>
      <c r="C22" s="15" t="s">
        <v>62</v>
      </c>
      <c r="D22" s="39"/>
    </row>
    <row r="23" spans="1:4" ht="26.1" customHeight="1">
      <c r="A23" s="7"/>
      <c r="B23" s="38"/>
      <c r="C23" s="15" t="s">
        <v>63</v>
      </c>
      <c r="D23" s="39"/>
    </row>
    <row r="24" spans="1:4" ht="26.1" customHeight="1">
      <c r="A24" s="7"/>
      <c r="B24" s="38"/>
      <c r="C24" s="15" t="s">
        <v>64</v>
      </c>
      <c r="D24" s="39"/>
    </row>
    <row r="25" spans="1:4" ht="26.1" customHeight="1">
      <c r="A25" s="7"/>
      <c r="B25" s="38"/>
      <c r="C25" s="15" t="s">
        <v>65</v>
      </c>
      <c r="D25" s="39">
        <v>202.63340400000001</v>
      </c>
    </row>
    <row r="26" spans="1:4" ht="26.1" customHeight="1">
      <c r="A26" s="7"/>
      <c r="B26" s="38"/>
      <c r="C26" s="15" t="s">
        <v>66</v>
      </c>
      <c r="D26" s="39"/>
    </row>
    <row r="27" spans="1:4" ht="26.1" customHeight="1">
      <c r="A27" s="7"/>
      <c r="B27" s="38"/>
      <c r="C27" s="15" t="s">
        <v>67</v>
      </c>
      <c r="D27" s="39"/>
    </row>
    <row r="28" spans="1:4" ht="26.1" customHeight="1">
      <c r="A28" s="7"/>
      <c r="B28" s="38"/>
      <c r="C28" s="15" t="s">
        <v>68</v>
      </c>
      <c r="D28" s="39"/>
    </row>
    <row r="29" spans="1:4" ht="26.1" customHeight="1">
      <c r="A29" s="7"/>
      <c r="B29" s="38"/>
      <c r="C29" s="15" t="s">
        <v>69</v>
      </c>
      <c r="D29" s="39"/>
    </row>
    <row r="30" spans="1:4" ht="26.1" customHeight="1">
      <c r="A30" s="7"/>
      <c r="B30" s="38"/>
      <c r="C30" s="15" t="s">
        <v>70</v>
      </c>
      <c r="D30" s="39"/>
    </row>
    <row r="31" spans="1:4" ht="26.1" customHeight="1">
      <c r="A31" s="7"/>
      <c r="B31" s="38"/>
      <c r="C31" s="15" t="s">
        <v>71</v>
      </c>
      <c r="D31" s="39"/>
    </row>
    <row r="32" spans="1:4" ht="26.1" customHeight="1">
      <c r="A32" s="7"/>
      <c r="B32" s="38"/>
      <c r="C32" s="15" t="s">
        <v>72</v>
      </c>
      <c r="D32" s="39"/>
    </row>
    <row r="33" spans="1:4" ht="26.1" customHeight="1">
      <c r="A33" s="7"/>
      <c r="B33" s="38"/>
      <c r="C33" s="15" t="s">
        <v>73</v>
      </c>
      <c r="D33" s="39"/>
    </row>
    <row r="34" spans="1:4" ht="26.1" customHeight="1">
      <c r="A34" s="7"/>
      <c r="B34" s="38"/>
      <c r="C34" s="15" t="s">
        <v>74</v>
      </c>
      <c r="D34" s="39"/>
    </row>
    <row r="35" spans="1:4" ht="26.1" customHeight="1">
      <c r="A35" s="7"/>
      <c r="B35" s="38"/>
      <c r="C35" s="15" t="s">
        <v>75</v>
      </c>
      <c r="D35" s="39"/>
    </row>
    <row r="36" spans="1:4" ht="26.1" customHeight="1">
      <c r="A36" s="7"/>
      <c r="B36" s="16"/>
      <c r="C36" s="15"/>
      <c r="D36" s="8"/>
    </row>
    <row r="37" spans="1:4" ht="26.1" customHeight="1">
      <c r="A37" s="7"/>
      <c r="B37" s="16"/>
      <c r="C37" s="15"/>
      <c r="D37" s="8"/>
    </row>
    <row r="38" spans="1:4" ht="26.1" customHeight="1">
      <c r="A38" s="7"/>
      <c r="B38" s="16"/>
      <c r="C38" s="15"/>
      <c r="D38" s="8"/>
    </row>
    <row r="39" spans="1:4" ht="26.1" customHeight="1">
      <c r="A39" s="5" t="s">
        <v>76</v>
      </c>
      <c r="B39" s="6">
        <v>43750.84</v>
      </c>
      <c r="C39" s="13" t="s">
        <v>77</v>
      </c>
      <c r="D39" s="6">
        <v>43750.84</v>
      </c>
    </row>
    <row r="40" spans="1:4" ht="26.1" customHeight="1">
      <c r="A40" s="5" t="s">
        <v>78</v>
      </c>
      <c r="B40" s="14"/>
      <c r="C40" s="13" t="s">
        <v>79</v>
      </c>
      <c r="D40" s="6"/>
    </row>
    <row r="41" spans="1:4" ht="26.1" customHeight="1">
      <c r="A41" s="7"/>
      <c r="B41" s="16"/>
      <c r="C41" s="15"/>
      <c r="D41" s="8"/>
    </row>
    <row r="42" spans="1:4" ht="26.1" customHeight="1">
      <c r="A42" s="5" t="s">
        <v>80</v>
      </c>
      <c r="B42" s="6">
        <v>43750.84</v>
      </c>
      <c r="C42" s="13" t="s">
        <v>81</v>
      </c>
      <c r="D42" s="6">
        <v>43750.84</v>
      </c>
    </row>
    <row r="43" spans="1:4" ht="16.350000000000001" customHeight="1"/>
    <row r="44" spans="1:4" ht="16.350000000000001" customHeight="1">
      <c r="A44" s="58" t="s">
        <v>82</v>
      </c>
      <c r="B44" s="58"/>
      <c r="C44" s="58"/>
      <c r="D44" s="58"/>
    </row>
  </sheetData>
  <mergeCells count="5">
    <mergeCell ref="A2:D2"/>
    <mergeCell ref="A3:C3"/>
    <mergeCell ref="A4:B4"/>
    <mergeCell ref="C4:D4"/>
    <mergeCell ref="A44:D44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A13" sqref="A13"/>
    </sheetView>
  </sheetViews>
  <sheetFormatPr defaultColWidth="10" defaultRowHeight="13.5"/>
  <cols>
    <col min="1" max="1" width="53.5" customWidth="1"/>
    <col min="2" max="2" width="32" customWidth="1"/>
    <col min="3" max="4" width="9.75" customWidth="1"/>
  </cols>
  <sheetData>
    <row r="1" spans="1:2" ht="16.350000000000001" customHeight="1">
      <c r="A1" s="1"/>
      <c r="B1" s="1"/>
    </row>
    <row r="2" spans="1:2" ht="26.1" customHeight="1">
      <c r="A2" s="54" t="s">
        <v>83</v>
      </c>
      <c r="B2" s="54"/>
    </row>
    <row r="3" spans="1:2" ht="26.1" customHeight="1">
      <c r="A3" s="37"/>
      <c r="B3" s="2" t="s">
        <v>32</v>
      </c>
    </row>
    <row r="4" spans="1:2" ht="26.1" customHeight="1">
      <c r="A4" s="12" t="s">
        <v>35</v>
      </c>
      <c r="B4" s="19" t="s">
        <v>36</v>
      </c>
    </row>
    <row r="5" spans="1:2" ht="26.1" customHeight="1">
      <c r="A5" s="7" t="s">
        <v>84</v>
      </c>
      <c r="B5" s="38">
        <v>43750.84</v>
      </c>
    </row>
    <row r="6" spans="1:2" ht="26.1" customHeight="1">
      <c r="A6" s="7" t="s">
        <v>85</v>
      </c>
      <c r="B6" s="8">
        <v>9060.2436679999992</v>
      </c>
    </row>
    <row r="7" spans="1:2" ht="26.1" customHeight="1">
      <c r="A7" s="7" t="s">
        <v>86</v>
      </c>
      <c r="B7" s="8">
        <f>32610.6+2380-300</f>
        <v>34690.6</v>
      </c>
    </row>
    <row r="8" spans="1:2" ht="26.1" customHeight="1">
      <c r="A8" s="7" t="s">
        <v>87</v>
      </c>
      <c r="B8" s="38">
        <v>43750.84</v>
      </c>
    </row>
    <row r="9" spans="1:2" ht="26.1" customHeight="1">
      <c r="A9" s="7" t="s">
        <v>88</v>
      </c>
      <c r="B9" s="8"/>
    </row>
    <row r="10" spans="1:2" ht="26.1" customHeight="1">
      <c r="A10" s="36" t="s">
        <v>89</v>
      </c>
      <c r="B10" s="11"/>
    </row>
    <row r="11" spans="1:2" ht="26.1" customHeight="1">
      <c r="A11" s="36" t="s">
        <v>90</v>
      </c>
      <c r="B11" s="11"/>
    </row>
    <row r="12" spans="1:2" ht="26.1" customHeight="1">
      <c r="A12" s="36" t="s">
        <v>91</v>
      </c>
      <c r="B12" s="11"/>
    </row>
    <row r="13" spans="1:2" ht="26.1" customHeight="1">
      <c r="A13" s="36" t="s">
        <v>92</v>
      </c>
      <c r="B13" s="38">
        <v>43750.84</v>
      </c>
    </row>
    <row r="14" spans="1:2" ht="14.65" customHeight="1"/>
    <row r="15" spans="1:2" ht="26.1" customHeight="1">
      <c r="A15" s="58" t="s">
        <v>82</v>
      </c>
      <c r="B15" s="58"/>
    </row>
  </sheetData>
  <mergeCells count="2">
    <mergeCell ref="A2:B2"/>
    <mergeCell ref="A15:B15"/>
  </mergeCells>
  <phoneticPr fontId="13" type="noConversion"/>
  <pageMargins left="0.75" right="0.75" top="0.268999993801117" bottom="0.268999993801117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8"/>
  <sheetViews>
    <sheetView topLeftCell="A4" workbookViewId="0">
      <selection activeCell="B6" sqref="B6"/>
    </sheetView>
  </sheetViews>
  <sheetFormatPr defaultColWidth="10" defaultRowHeight="13.5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  <col min="7" max="7" width="16.125" bestFit="1" customWidth="1"/>
  </cols>
  <sheetData>
    <row r="1" spans="1:5" ht="16.350000000000001" customHeight="1">
      <c r="A1" s="1"/>
      <c r="B1" s="1"/>
      <c r="C1" s="1"/>
      <c r="D1" s="1"/>
      <c r="E1" s="1"/>
    </row>
    <row r="2" spans="1:5" ht="26.1" customHeight="1">
      <c r="A2" s="54" t="s">
        <v>93</v>
      </c>
      <c r="B2" s="54"/>
      <c r="C2" s="54"/>
      <c r="D2" s="54"/>
      <c r="E2" s="54"/>
    </row>
    <row r="3" spans="1:5" ht="26.1" customHeight="1">
      <c r="A3" s="37"/>
      <c r="B3" s="37"/>
      <c r="C3" s="37"/>
      <c r="D3" s="37"/>
      <c r="E3" s="1" t="s">
        <v>32</v>
      </c>
    </row>
    <row r="4" spans="1:5" ht="26.1" customHeight="1">
      <c r="A4" s="3" t="s">
        <v>94</v>
      </c>
      <c r="B4" s="9" t="s">
        <v>95</v>
      </c>
      <c r="C4" s="9" t="s">
        <v>96</v>
      </c>
      <c r="D4" s="9" t="s">
        <v>97</v>
      </c>
      <c r="E4" s="4" t="s">
        <v>98</v>
      </c>
    </row>
    <row r="5" spans="1:5" ht="26.1" customHeight="1">
      <c r="A5" s="5" t="s">
        <v>99</v>
      </c>
      <c r="B5" s="17">
        <f>41670.843668+2380-300</f>
        <v>43750.843668000001</v>
      </c>
      <c r="C5" s="17">
        <v>2928.2845219999999</v>
      </c>
      <c r="D5" s="17">
        <f>38742.559146+2380-300</f>
        <v>40822.559146</v>
      </c>
      <c r="E5" s="18"/>
    </row>
    <row r="6" spans="1:5" ht="26.1" customHeight="1">
      <c r="A6" s="5" t="s">
        <v>100</v>
      </c>
      <c r="B6" s="17">
        <v>268.18509</v>
      </c>
      <c r="C6" s="17">
        <v>268.18509</v>
      </c>
      <c r="D6" s="17"/>
      <c r="E6" s="18"/>
    </row>
    <row r="7" spans="1:5" ht="26.1" customHeight="1">
      <c r="A7" s="5" t="s">
        <v>101</v>
      </c>
      <c r="B7" s="17">
        <v>246.60435200000001</v>
      </c>
      <c r="C7" s="17">
        <v>246.60435200000001</v>
      </c>
      <c r="D7" s="17"/>
      <c r="E7" s="18"/>
    </row>
    <row r="8" spans="1:5" ht="26.1" customHeight="1">
      <c r="A8" s="7" t="s">
        <v>102</v>
      </c>
      <c r="B8" s="10"/>
      <c r="C8" s="10"/>
      <c r="D8" s="10"/>
      <c r="E8" s="11"/>
    </row>
    <row r="9" spans="1:5" ht="26.1" customHeight="1">
      <c r="A9" s="7" t="s">
        <v>103</v>
      </c>
      <c r="B9" s="10">
        <v>246.60435200000001</v>
      </c>
      <c r="C9" s="10">
        <v>246.60435200000001</v>
      </c>
      <c r="D9" s="10"/>
      <c r="E9" s="11"/>
    </row>
    <row r="10" spans="1:5" ht="26.1" customHeight="1">
      <c r="A10" s="5" t="s">
        <v>104</v>
      </c>
      <c r="B10" s="17">
        <v>21.580738</v>
      </c>
      <c r="C10" s="17">
        <v>21.580738</v>
      </c>
      <c r="D10" s="17"/>
      <c r="E10" s="18"/>
    </row>
    <row r="11" spans="1:5" ht="26.1" customHeight="1">
      <c r="A11" s="7" t="s">
        <v>104</v>
      </c>
      <c r="B11" s="10">
        <v>21.580738</v>
      </c>
      <c r="C11" s="10">
        <v>21.580738</v>
      </c>
      <c r="D11" s="10"/>
      <c r="E11" s="11"/>
    </row>
    <row r="12" spans="1:5" ht="26.1" customHeight="1">
      <c r="A12" s="5" t="s">
        <v>105</v>
      </c>
      <c r="B12" s="17">
        <v>237.29132300000001</v>
      </c>
      <c r="C12" s="17">
        <v>237.29132300000001</v>
      </c>
      <c r="D12" s="17"/>
      <c r="E12" s="18"/>
    </row>
    <row r="13" spans="1:5" ht="26.1" customHeight="1">
      <c r="A13" s="5" t="s">
        <v>106</v>
      </c>
      <c r="B13" s="17">
        <v>237.29132300000001</v>
      </c>
      <c r="C13" s="17">
        <v>237.29132300000001</v>
      </c>
      <c r="D13" s="17"/>
      <c r="E13" s="18"/>
    </row>
    <row r="14" spans="1:5" ht="26.1" customHeight="1">
      <c r="A14" s="7" t="s">
        <v>107</v>
      </c>
      <c r="B14" s="10">
        <v>68.171339000000003</v>
      </c>
      <c r="C14" s="10">
        <v>68.171339000000003</v>
      </c>
      <c r="D14" s="10"/>
      <c r="E14" s="11"/>
    </row>
    <row r="15" spans="1:5" ht="26.1" customHeight="1">
      <c r="A15" s="7" t="s">
        <v>108</v>
      </c>
      <c r="B15" s="10">
        <v>68.998041000000001</v>
      </c>
      <c r="C15" s="10">
        <v>68.998041000000001</v>
      </c>
      <c r="D15" s="10"/>
      <c r="E15" s="11"/>
    </row>
    <row r="16" spans="1:5" ht="26.1" customHeight="1">
      <c r="A16" s="7" t="s">
        <v>109</v>
      </c>
      <c r="B16" s="10">
        <v>100.121943</v>
      </c>
      <c r="C16" s="10">
        <v>100.121943</v>
      </c>
      <c r="D16" s="10"/>
      <c r="E16" s="11"/>
    </row>
    <row r="17" spans="1:7" ht="26.1" customHeight="1">
      <c r="A17" s="5" t="s">
        <v>110</v>
      </c>
      <c r="B17" s="17">
        <f>40836.733851+2380-300</f>
        <v>42916.733850999997</v>
      </c>
      <c r="C17" s="17">
        <v>2220.1747049999999</v>
      </c>
      <c r="D17" s="17">
        <f>38616.559146-300+2380</f>
        <v>40696.559146</v>
      </c>
      <c r="E17" s="18"/>
      <c r="G17" s="63"/>
    </row>
    <row r="18" spans="1:7" ht="26.1" customHeight="1">
      <c r="A18" s="5" t="s">
        <v>111</v>
      </c>
      <c r="B18" s="17">
        <f>36708.525851-300</f>
        <v>36408.525850999999</v>
      </c>
      <c r="C18" s="17">
        <v>2220.1747049999999</v>
      </c>
      <c r="D18" s="17">
        <f>34488.351146-300</f>
        <v>34188.351146000001</v>
      </c>
      <c r="E18" s="18"/>
    </row>
    <row r="19" spans="1:7" ht="26.1" customHeight="1">
      <c r="A19" s="7" t="s">
        <v>112</v>
      </c>
      <c r="B19" s="10">
        <v>805.77644599999996</v>
      </c>
      <c r="C19" s="10">
        <v>805.77644599999996</v>
      </c>
      <c r="D19" s="10"/>
      <c r="E19" s="11"/>
    </row>
    <row r="20" spans="1:7" ht="26.1" customHeight="1">
      <c r="A20" s="7" t="s">
        <v>113</v>
      </c>
      <c r="B20" s="10">
        <v>2</v>
      </c>
      <c r="C20" s="10"/>
      <c r="D20" s="10">
        <v>2</v>
      </c>
      <c r="E20" s="11"/>
    </row>
    <row r="21" spans="1:7" ht="26.1" customHeight="1">
      <c r="A21" s="7" t="s">
        <v>114</v>
      </c>
      <c r="B21" s="10">
        <v>45.75</v>
      </c>
      <c r="C21" s="10"/>
      <c r="D21" s="10">
        <v>45.75</v>
      </c>
      <c r="E21" s="11"/>
    </row>
    <row r="22" spans="1:7" ht="26.1" customHeight="1">
      <c r="A22" s="7" t="s">
        <v>115</v>
      </c>
      <c r="B22" s="10">
        <v>27310.6</v>
      </c>
      <c r="C22" s="10"/>
      <c r="D22" s="10">
        <v>27310.6</v>
      </c>
      <c r="E22" s="11"/>
    </row>
    <row r="23" spans="1:7" ht="26.1" customHeight="1">
      <c r="A23" s="7" t="s">
        <v>116</v>
      </c>
      <c r="B23" s="10">
        <v>5680</v>
      </c>
      <c r="C23" s="10"/>
      <c r="D23" s="10">
        <v>5680</v>
      </c>
      <c r="E23" s="11"/>
    </row>
    <row r="24" spans="1:7" ht="26.1" customHeight="1">
      <c r="A24" s="7" t="s">
        <v>117</v>
      </c>
      <c r="B24" s="10">
        <v>1000</v>
      </c>
      <c r="C24" s="10"/>
      <c r="D24" s="10">
        <v>1000</v>
      </c>
      <c r="E24" s="11"/>
    </row>
    <row r="25" spans="1:7" ht="26.1" customHeight="1">
      <c r="A25" s="7" t="s">
        <v>118</v>
      </c>
      <c r="B25" s="10">
        <v>1479.8994049999999</v>
      </c>
      <c r="C25" s="10">
        <v>1414.3982590000001</v>
      </c>
      <c r="D25" s="10">
        <v>65.501146000000006</v>
      </c>
      <c r="E25" s="11"/>
    </row>
    <row r="26" spans="1:7" ht="26.1" customHeight="1">
      <c r="A26" s="7" t="s">
        <v>119</v>
      </c>
      <c r="B26" s="10">
        <v>84.5</v>
      </c>
      <c r="C26" s="10"/>
      <c r="D26" s="10">
        <v>84.5</v>
      </c>
      <c r="E26" s="11"/>
    </row>
    <row r="27" spans="1:7" ht="26.1" customHeight="1">
      <c r="A27" s="5" t="s">
        <v>120</v>
      </c>
      <c r="B27" s="17">
        <v>3411</v>
      </c>
      <c r="C27" s="17"/>
      <c r="D27" s="17">
        <v>3411</v>
      </c>
      <c r="E27" s="18"/>
    </row>
    <row r="28" spans="1:7" ht="26.1" customHeight="1">
      <c r="A28" s="7" t="s">
        <v>121</v>
      </c>
      <c r="B28" s="10">
        <v>2376</v>
      </c>
      <c r="C28" s="10"/>
      <c r="D28" s="10">
        <v>2376</v>
      </c>
      <c r="E28" s="11"/>
    </row>
    <row r="29" spans="1:7" ht="26.1" customHeight="1">
      <c r="A29" s="7" t="s">
        <v>122</v>
      </c>
      <c r="B29" s="10">
        <v>300</v>
      </c>
      <c r="C29" s="10"/>
      <c r="D29" s="10">
        <v>300</v>
      </c>
      <c r="E29" s="11"/>
    </row>
    <row r="30" spans="1:7" ht="26.1" customHeight="1">
      <c r="A30" s="7" t="s">
        <v>123</v>
      </c>
      <c r="B30" s="10">
        <v>620</v>
      </c>
      <c r="C30" s="10"/>
      <c r="D30" s="10">
        <v>620</v>
      </c>
      <c r="E30" s="11"/>
    </row>
    <row r="31" spans="1:7" ht="26.1" customHeight="1">
      <c r="A31" s="7" t="s">
        <v>124</v>
      </c>
      <c r="B31" s="10">
        <v>115</v>
      </c>
      <c r="C31" s="10"/>
      <c r="D31" s="10">
        <v>115</v>
      </c>
      <c r="E31" s="11"/>
    </row>
    <row r="32" spans="1:7" ht="26.1" customHeight="1">
      <c r="A32" s="5" t="s">
        <v>125</v>
      </c>
      <c r="B32" s="17">
        <f>717.208+2380</f>
        <v>3097.2080000000001</v>
      </c>
      <c r="C32" s="17"/>
      <c r="D32" s="17">
        <f>717.208+2380</f>
        <v>3097.2080000000001</v>
      </c>
      <c r="E32" s="18"/>
    </row>
    <row r="33" spans="1:5" ht="26.1" customHeight="1">
      <c r="A33" s="7" t="s">
        <v>126</v>
      </c>
      <c r="B33" s="10">
        <f>717.208+2380</f>
        <v>3097.2080000000001</v>
      </c>
      <c r="C33" s="10"/>
      <c r="D33" s="10">
        <f>717.208+2380</f>
        <v>3097.2080000000001</v>
      </c>
      <c r="E33" s="11"/>
    </row>
    <row r="34" spans="1:5" ht="26.1" customHeight="1">
      <c r="A34" s="5" t="s">
        <v>127</v>
      </c>
      <c r="B34" s="17">
        <v>202.63340400000001</v>
      </c>
      <c r="C34" s="17">
        <v>202.63340400000001</v>
      </c>
      <c r="D34" s="17"/>
      <c r="E34" s="18"/>
    </row>
    <row r="35" spans="1:5" ht="26.1" customHeight="1">
      <c r="A35" s="5" t="s">
        <v>128</v>
      </c>
      <c r="B35" s="17">
        <v>202.63340400000001</v>
      </c>
      <c r="C35" s="17">
        <v>202.63340400000001</v>
      </c>
      <c r="D35" s="17"/>
      <c r="E35" s="18"/>
    </row>
    <row r="36" spans="1:5" ht="26.1" customHeight="1">
      <c r="A36" s="7" t="s">
        <v>129</v>
      </c>
      <c r="B36" s="10">
        <v>202.63340400000001</v>
      </c>
      <c r="C36" s="10">
        <v>202.63340400000001</v>
      </c>
      <c r="D36" s="10"/>
      <c r="E36" s="11"/>
    </row>
    <row r="37" spans="1:5" ht="26.1" customHeight="1">
      <c r="A37" s="5" t="s">
        <v>130</v>
      </c>
      <c r="B37" s="17">
        <v>126</v>
      </c>
      <c r="C37" s="17"/>
      <c r="D37" s="17">
        <v>126</v>
      </c>
      <c r="E37" s="18"/>
    </row>
    <row r="38" spans="1:5" ht="26.1" customHeight="1">
      <c r="A38" s="5" t="s">
        <v>131</v>
      </c>
      <c r="B38" s="17">
        <v>12</v>
      </c>
      <c r="C38" s="17"/>
      <c r="D38" s="17">
        <v>12</v>
      </c>
      <c r="E38" s="18"/>
    </row>
    <row r="39" spans="1:5" ht="26.1" customHeight="1">
      <c r="A39" s="7" t="s">
        <v>113</v>
      </c>
      <c r="B39" s="10">
        <v>12</v>
      </c>
      <c r="C39" s="10"/>
      <c r="D39" s="10">
        <v>12</v>
      </c>
      <c r="E39" s="11"/>
    </row>
    <row r="40" spans="1:5" ht="26.1" customHeight="1">
      <c r="A40" s="5" t="s">
        <v>132</v>
      </c>
      <c r="B40" s="17">
        <v>99</v>
      </c>
      <c r="C40" s="17"/>
      <c r="D40" s="17">
        <v>99</v>
      </c>
      <c r="E40" s="18"/>
    </row>
    <row r="41" spans="1:5" ht="26.1" customHeight="1">
      <c r="A41" s="7" t="s">
        <v>133</v>
      </c>
      <c r="B41" s="10">
        <v>99</v>
      </c>
      <c r="C41" s="10"/>
      <c r="D41" s="10">
        <v>99</v>
      </c>
      <c r="E41" s="11"/>
    </row>
    <row r="42" spans="1:5" ht="26.1" customHeight="1">
      <c r="A42" s="5" t="s">
        <v>134</v>
      </c>
      <c r="B42" s="17">
        <v>15</v>
      </c>
      <c r="C42" s="17"/>
      <c r="D42" s="17">
        <v>15</v>
      </c>
      <c r="E42" s="18"/>
    </row>
    <row r="43" spans="1:5" ht="26.1" customHeight="1">
      <c r="A43" s="7" t="s">
        <v>135</v>
      </c>
      <c r="B43" s="10">
        <v>15</v>
      </c>
      <c r="C43" s="10"/>
      <c r="D43" s="10">
        <v>15</v>
      </c>
      <c r="E43" s="11"/>
    </row>
    <row r="44" spans="1:5" ht="26.1" customHeight="1">
      <c r="A44" s="5" t="s">
        <v>136</v>
      </c>
      <c r="B44" s="17"/>
      <c r="C44" s="17"/>
      <c r="D44" s="17"/>
      <c r="E44" s="18"/>
    </row>
    <row r="45" spans="1:5" ht="26.1" customHeight="1">
      <c r="A45" s="5" t="s">
        <v>137</v>
      </c>
      <c r="B45" s="17"/>
      <c r="C45" s="17"/>
      <c r="D45" s="17"/>
      <c r="E45" s="18"/>
    </row>
    <row r="46" spans="1:5" ht="26.1" customHeight="1">
      <c r="A46" s="7" t="s">
        <v>137</v>
      </c>
      <c r="B46" s="10"/>
      <c r="C46" s="10"/>
      <c r="D46" s="10"/>
      <c r="E46" s="11"/>
    </row>
    <row r="47" spans="1:5" ht="19.5" customHeight="1"/>
    <row r="48" spans="1:5" ht="19.5" customHeight="1">
      <c r="A48" s="58" t="s">
        <v>82</v>
      </c>
      <c r="B48" s="58"/>
      <c r="C48" s="58"/>
      <c r="D48" s="58"/>
      <c r="E48" s="58"/>
    </row>
  </sheetData>
  <mergeCells count="2">
    <mergeCell ref="A2:E2"/>
    <mergeCell ref="A48:E48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9"/>
  <sheetViews>
    <sheetView topLeftCell="A18" workbookViewId="0">
      <selection activeCell="F28" sqref="F28"/>
    </sheetView>
  </sheetViews>
  <sheetFormatPr defaultColWidth="10" defaultRowHeight="13.5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spans="1:7" ht="16.350000000000001" customHeight="1">
      <c r="A1" s="1"/>
      <c r="B1" s="1"/>
      <c r="C1" s="1"/>
      <c r="D1" s="1"/>
      <c r="E1" s="1"/>
      <c r="F1" s="1"/>
      <c r="G1" s="1"/>
    </row>
    <row r="2" spans="1:7" ht="26.1" customHeight="1">
      <c r="A2" s="54" t="s">
        <v>138</v>
      </c>
      <c r="B2" s="54"/>
      <c r="C2" s="54"/>
      <c r="D2" s="54"/>
      <c r="E2" s="1"/>
      <c r="F2" s="1"/>
      <c r="G2" s="1"/>
    </row>
    <row r="3" spans="1:7" ht="26.1" customHeight="1">
      <c r="A3" s="37"/>
      <c r="B3" s="37"/>
      <c r="C3" s="59" t="s">
        <v>32</v>
      </c>
      <c r="D3" s="59"/>
      <c r="E3" s="37"/>
      <c r="F3" s="37"/>
      <c r="G3" s="37"/>
    </row>
    <row r="4" spans="1:7" ht="26.1" customHeight="1">
      <c r="A4" s="56" t="s">
        <v>33</v>
      </c>
      <c r="B4" s="56"/>
      <c r="C4" s="57" t="s">
        <v>34</v>
      </c>
      <c r="D4" s="57"/>
      <c r="E4" s="37"/>
      <c r="F4" s="37"/>
      <c r="G4" s="37"/>
    </row>
    <row r="5" spans="1:7" ht="26.1" customHeight="1">
      <c r="A5" s="12" t="s">
        <v>35</v>
      </c>
      <c r="B5" s="20" t="s">
        <v>36</v>
      </c>
      <c r="C5" s="20" t="s">
        <v>35</v>
      </c>
      <c r="D5" s="19" t="s">
        <v>99</v>
      </c>
      <c r="E5" s="37"/>
      <c r="F5" s="37"/>
      <c r="G5" s="37"/>
    </row>
    <row r="6" spans="1:7" ht="26.1" customHeight="1">
      <c r="A6" s="7" t="s">
        <v>139</v>
      </c>
      <c r="B6" s="10">
        <f>41670.843668+2380-300</f>
        <v>43750.843668000001</v>
      </c>
      <c r="C6" s="15" t="s">
        <v>140</v>
      </c>
      <c r="D6" s="11">
        <f>41670.843668+2380-300</f>
        <v>43750.843668000001</v>
      </c>
      <c r="E6" s="37"/>
      <c r="F6" s="37"/>
      <c r="G6" s="37"/>
    </row>
    <row r="7" spans="1:7" ht="26.1" customHeight="1">
      <c r="A7" s="7" t="s">
        <v>141</v>
      </c>
      <c r="B7" s="38">
        <f>41670.843668+2380-300</f>
        <v>43750.843668000001</v>
      </c>
      <c r="C7" s="15" t="s">
        <v>142</v>
      </c>
      <c r="D7" s="39"/>
      <c r="E7" s="37"/>
      <c r="F7" s="37"/>
      <c r="G7" s="37"/>
    </row>
    <row r="8" spans="1:7" ht="26.1" customHeight="1">
      <c r="A8" s="7" t="s">
        <v>143</v>
      </c>
      <c r="B8" s="38"/>
      <c r="C8" s="15" t="s">
        <v>144</v>
      </c>
      <c r="D8" s="39"/>
      <c r="E8" s="37"/>
      <c r="F8" s="37"/>
      <c r="G8" s="37"/>
    </row>
    <row r="9" spans="1:7" ht="26.1" customHeight="1">
      <c r="A9" s="7" t="s">
        <v>145</v>
      </c>
      <c r="B9" s="38"/>
      <c r="C9" s="15" t="s">
        <v>146</v>
      </c>
      <c r="D9" s="39"/>
      <c r="E9" s="37"/>
      <c r="F9" s="37"/>
      <c r="G9" s="37"/>
    </row>
    <row r="10" spans="1:7" ht="26.1" customHeight="1">
      <c r="A10" s="7"/>
      <c r="B10" s="38"/>
      <c r="C10" s="15" t="s">
        <v>147</v>
      </c>
      <c r="D10" s="39"/>
      <c r="E10" s="37"/>
      <c r="F10" s="37"/>
      <c r="G10" s="37"/>
    </row>
    <row r="11" spans="1:7" ht="26.1" customHeight="1">
      <c r="A11" s="7"/>
      <c r="B11" s="38"/>
      <c r="C11" s="15" t="s">
        <v>148</v>
      </c>
      <c r="D11" s="39"/>
      <c r="E11" s="37"/>
      <c r="F11" s="37"/>
      <c r="G11" s="37"/>
    </row>
    <row r="12" spans="1:7" ht="26.1" customHeight="1">
      <c r="A12" s="7"/>
      <c r="B12" s="38"/>
      <c r="C12" s="15" t="s">
        <v>149</v>
      </c>
      <c r="D12" s="39">
        <v>126</v>
      </c>
      <c r="E12" s="37"/>
      <c r="F12" s="37"/>
      <c r="G12" s="37"/>
    </row>
    <row r="13" spans="1:7" ht="26.1" customHeight="1">
      <c r="A13" s="7"/>
      <c r="B13" s="38"/>
      <c r="C13" s="15" t="s">
        <v>150</v>
      </c>
      <c r="D13" s="39"/>
      <c r="E13" s="37"/>
      <c r="F13" s="37"/>
      <c r="G13" s="37"/>
    </row>
    <row r="14" spans="1:7" ht="26.1" customHeight="1">
      <c r="A14" s="7"/>
      <c r="B14" s="38"/>
      <c r="C14" s="15" t="s">
        <v>151</v>
      </c>
      <c r="D14" s="39">
        <v>268.18509</v>
      </c>
      <c r="E14" s="37"/>
      <c r="F14" s="37"/>
      <c r="G14" s="37"/>
    </row>
    <row r="15" spans="1:7" ht="26.1" customHeight="1">
      <c r="A15" s="7"/>
      <c r="B15" s="38"/>
      <c r="C15" s="15" t="s">
        <v>152</v>
      </c>
      <c r="D15" s="39"/>
      <c r="E15" s="37"/>
      <c r="F15" s="37"/>
      <c r="G15" s="37"/>
    </row>
    <row r="16" spans="1:7" ht="26.1" customHeight="1">
      <c r="A16" s="7"/>
      <c r="B16" s="38"/>
      <c r="C16" s="15" t="s">
        <v>153</v>
      </c>
      <c r="D16" s="39">
        <v>237.29132300000001</v>
      </c>
      <c r="E16" s="37"/>
      <c r="F16" s="37"/>
      <c r="G16" s="37"/>
    </row>
    <row r="17" spans="1:7" ht="26.1" customHeight="1">
      <c r="A17" s="7"/>
      <c r="B17" s="38"/>
      <c r="C17" s="15" t="s">
        <v>154</v>
      </c>
      <c r="D17" s="39"/>
      <c r="E17" s="37"/>
      <c r="F17" s="37"/>
      <c r="G17" s="37"/>
    </row>
    <row r="18" spans="1:7" ht="26.1" customHeight="1">
      <c r="A18" s="7"/>
      <c r="B18" s="38"/>
      <c r="C18" s="15" t="s">
        <v>155</v>
      </c>
      <c r="D18" s="39"/>
      <c r="E18" s="37"/>
      <c r="F18" s="37"/>
      <c r="G18" s="37"/>
    </row>
    <row r="19" spans="1:7" ht="26.1" customHeight="1">
      <c r="A19" s="7"/>
      <c r="B19" s="38"/>
      <c r="C19" s="15" t="s">
        <v>156</v>
      </c>
      <c r="D19" s="39">
        <f>40836.733851+2380-300</f>
        <v>42916.733850999997</v>
      </c>
      <c r="E19" s="37"/>
      <c r="F19" s="37"/>
      <c r="G19" s="37"/>
    </row>
    <row r="20" spans="1:7" ht="26.1" customHeight="1">
      <c r="A20" s="7"/>
      <c r="B20" s="38"/>
      <c r="C20" s="15" t="s">
        <v>157</v>
      </c>
      <c r="D20" s="39"/>
      <c r="E20" s="37"/>
      <c r="F20" s="37"/>
      <c r="G20" s="37"/>
    </row>
    <row r="21" spans="1:7" ht="26.1" customHeight="1">
      <c r="A21" s="7"/>
      <c r="B21" s="38"/>
      <c r="C21" s="15" t="s">
        <v>158</v>
      </c>
      <c r="D21" s="39"/>
      <c r="E21" s="37"/>
      <c r="F21" s="37"/>
      <c r="G21" s="37"/>
    </row>
    <row r="22" spans="1:7" ht="26.1" customHeight="1">
      <c r="A22" s="7"/>
      <c r="B22" s="38"/>
      <c r="C22" s="15" t="s">
        <v>159</v>
      </c>
      <c r="D22" s="39"/>
      <c r="E22" s="37"/>
      <c r="F22" s="37"/>
      <c r="G22" s="37"/>
    </row>
    <row r="23" spans="1:7" ht="26.1" customHeight="1">
      <c r="A23" s="7"/>
      <c r="B23" s="38"/>
      <c r="C23" s="15" t="s">
        <v>160</v>
      </c>
      <c r="D23" s="39"/>
      <c r="E23" s="37"/>
      <c r="F23" s="37"/>
      <c r="G23" s="37"/>
    </row>
    <row r="24" spans="1:7" ht="26.1" customHeight="1">
      <c r="A24" s="7"/>
      <c r="B24" s="38"/>
      <c r="C24" s="15" t="s">
        <v>161</v>
      </c>
      <c r="D24" s="39"/>
      <c r="E24" s="37"/>
      <c r="F24" s="37"/>
      <c r="G24" s="37"/>
    </row>
    <row r="25" spans="1:7" ht="26.1" customHeight="1">
      <c r="A25" s="7"/>
      <c r="B25" s="38"/>
      <c r="C25" s="15" t="s">
        <v>162</v>
      </c>
      <c r="D25" s="39"/>
      <c r="E25" s="37"/>
      <c r="F25" s="37"/>
      <c r="G25" s="37"/>
    </row>
    <row r="26" spans="1:7" ht="26.1" customHeight="1">
      <c r="A26" s="7"/>
      <c r="B26" s="38"/>
      <c r="C26" s="15" t="s">
        <v>163</v>
      </c>
      <c r="D26" s="39">
        <v>202.63340400000001</v>
      </c>
      <c r="E26" s="37"/>
      <c r="F26" s="37"/>
      <c r="G26" s="37"/>
    </row>
    <row r="27" spans="1:7" ht="26.1" customHeight="1">
      <c r="A27" s="7"/>
      <c r="B27" s="38"/>
      <c r="C27" s="15" t="s">
        <v>164</v>
      </c>
      <c r="D27" s="39"/>
      <c r="E27" s="37"/>
      <c r="F27" s="37"/>
      <c r="G27" s="37"/>
    </row>
    <row r="28" spans="1:7" ht="26.1" customHeight="1">
      <c r="A28" s="7"/>
      <c r="B28" s="38"/>
      <c r="C28" s="15" t="s">
        <v>165</v>
      </c>
      <c r="D28" s="39"/>
      <c r="E28" s="37"/>
      <c r="F28" s="37"/>
      <c r="G28" s="37"/>
    </row>
    <row r="29" spans="1:7" ht="26.1" customHeight="1">
      <c r="A29" s="7"/>
      <c r="B29" s="38"/>
      <c r="C29" s="15" t="s">
        <v>166</v>
      </c>
      <c r="D29" s="39"/>
      <c r="E29" s="37"/>
      <c r="F29" s="37"/>
      <c r="G29" s="37"/>
    </row>
    <row r="30" spans="1:7" ht="26.1" customHeight="1">
      <c r="A30" s="7"/>
      <c r="B30" s="38"/>
      <c r="C30" s="15" t="s">
        <v>167</v>
      </c>
      <c r="D30" s="39"/>
      <c r="E30" s="37"/>
      <c r="F30" s="37"/>
      <c r="G30" s="37"/>
    </row>
    <row r="31" spans="1:7" ht="26.1" customHeight="1">
      <c r="A31" s="7"/>
      <c r="B31" s="38"/>
      <c r="C31" s="15" t="s">
        <v>168</v>
      </c>
      <c r="D31" s="39"/>
      <c r="E31" s="37"/>
      <c r="F31" s="37"/>
      <c r="G31" s="37"/>
    </row>
    <row r="32" spans="1:7" ht="26.1" customHeight="1">
      <c r="A32" s="7"/>
      <c r="B32" s="38"/>
      <c r="C32" s="15" t="s">
        <v>169</v>
      </c>
      <c r="D32" s="39"/>
      <c r="E32" s="37"/>
      <c r="F32" s="37"/>
      <c r="G32" s="37"/>
    </row>
    <row r="33" spans="1:7" ht="26.1" customHeight="1">
      <c r="A33" s="7"/>
      <c r="B33" s="38"/>
      <c r="C33" s="15" t="s">
        <v>170</v>
      </c>
      <c r="D33" s="39"/>
      <c r="E33" s="37"/>
      <c r="F33" s="37"/>
      <c r="G33" s="37"/>
    </row>
    <row r="34" spans="1:7" ht="26.1" customHeight="1">
      <c r="A34" s="7"/>
      <c r="B34" s="38"/>
      <c r="C34" s="15" t="s">
        <v>171</v>
      </c>
      <c r="D34" s="39"/>
      <c r="E34" s="37"/>
      <c r="F34" s="37"/>
      <c r="G34" s="37"/>
    </row>
    <row r="35" spans="1:7" ht="26.1" customHeight="1">
      <c r="A35" s="7"/>
      <c r="B35" s="38"/>
      <c r="C35" s="15"/>
      <c r="D35" s="39"/>
      <c r="E35" s="37"/>
      <c r="F35" s="37"/>
      <c r="G35" s="37"/>
    </row>
    <row r="36" spans="1:7" ht="26.1" customHeight="1">
      <c r="A36" s="7"/>
      <c r="B36" s="38"/>
      <c r="C36" s="15"/>
      <c r="D36" s="39"/>
      <c r="E36" s="37"/>
      <c r="F36" s="37"/>
      <c r="G36" s="37"/>
    </row>
    <row r="37" spans="1:7" ht="26.1" customHeight="1">
      <c r="A37" s="12" t="s">
        <v>172</v>
      </c>
      <c r="B37" s="14">
        <f>41670.843668238+2380-300</f>
        <v>43750.843668237998</v>
      </c>
      <c r="C37" s="20" t="s">
        <v>173</v>
      </c>
      <c r="D37" s="18">
        <f>41670.843668+2380-300</f>
        <v>43750.843668000001</v>
      </c>
      <c r="E37" s="40"/>
      <c r="F37" s="37"/>
      <c r="G37" s="37"/>
    </row>
    <row r="38" spans="1:7" ht="16.350000000000001" customHeight="1"/>
    <row r="39" spans="1:7" ht="16.350000000000001" customHeight="1">
      <c r="A39" s="58" t="s">
        <v>82</v>
      </c>
      <c r="B39" s="58"/>
      <c r="C39" s="58"/>
      <c r="D39" s="58"/>
    </row>
  </sheetData>
  <mergeCells count="5">
    <mergeCell ref="A2:D2"/>
    <mergeCell ref="C3:D3"/>
    <mergeCell ref="A4:B4"/>
    <mergeCell ref="C4:D4"/>
    <mergeCell ref="A39:D39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D6" sqref="D6:E6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spans="1:11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6.1" customHeight="1">
      <c r="A2" s="54" t="s">
        <v>174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26.1" customHeight="1">
      <c r="A3" s="37"/>
      <c r="B3" s="37"/>
      <c r="C3" s="37"/>
      <c r="D3" s="37"/>
      <c r="E3" s="37"/>
      <c r="F3" s="37"/>
      <c r="G3" s="37"/>
      <c r="H3" s="37"/>
      <c r="I3" s="37"/>
      <c r="J3" s="59" t="s">
        <v>32</v>
      </c>
      <c r="K3" s="59"/>
    </row>
    <row r="4" spans="1:11" ht="26.1" customHeight="1">
      <c r="A4" s="60" t="s">
        <v>175</v>
      </c>
      <c r="B4" s="61" t="s">
        <v>99</v>
      </c>
      <c r="C4" s="61" t="s">
        <v>176</v>
      </c>
      <c r="D4" s="61"/>
      <c r="E4" s="61"/>
      <c r="F4" s="61" t="s">
        <v>177</v>
      </c>
      <c r="G4" s="61"/>
      <c r="H4" s="61"/>
      <c r="I4" s="62" t="s">
        <v>178</v>
      </c>
      <c r="J4" s="62"/>
      <c r="K4" s="62"/>
    </row>
    <row r="5" spans="1:11" ht="26.1" customHeight="1">
      <c r="A5" s="60"/>
      <c r="B5" s="61"/>
      <c r="C5" s="9" t="s">
        <v>99</v>
      </c>
      <c r="D5" s="9" t="s">
        <v>96</v>
      </c>
      <c r="E5" s="9" t="s">
        <v>97</v>
      </c>
      <c r="F5" s="9" t="s">
        <v>99</v>
      </c>
      <c r="G5" s="9" t="s">
        <v>96</v>
      </c>
      <c r="H5" s="9" t="s">
        <v>97</v>
      </c>
      <c r="I5" s="9" t="s">
        <v>99</v>
      </c>
      <c r="J5" s="9" t="s">
        <v>96</v>
      </c>
      <c r="K5" s="4" t="s">
        <v>97</v>
      </c>
    </row>
    <row r="6" spans="1:11" ht="26.1" customHeight="1">
      <c r="A6" s="7" t="s">
        <v>99</v>
      </c>
      <c r="B6" s="10">
        <f>41670.843668+2380-300</f>
        <v>43750.843668000001</v>
      </c>
      <c r="C6" s="10">
        <f>41670.843668+2380-300</f>
        <v>43750.843668000001</v>
      </c>
      <c r="D6" s="10">
        <v>2928.2845219999999</v>
      </c>
      <c r="E6" s="10">
        <f>38742.559146+2380-300</f>
        <v>40822.559146</v>
      </c>
      <c r="F6" s="10"/>
      <c r="G6" s="10"/>
      <c r="H6" s="10"/>
      <c r="I6" s="10"/>
      <c r="J6" s="10"/>
      <c r="K6" s="11"/>
    </row>
    <row r="7" spans="1:11" ht="26.1" customHeight="1">
      <c r="A7" s="36" t="s">
        <v>179</v>
      </c>
      <c r="B7" s="10">
        <f>41670.843668+2380-300</f>
        <v>43750.843668000001</v>
      </c>
      <c r="C7" s="10">
        <f>41670.843668+2380-300</f>
        <v>43750.843668000001</v>
      </c>
      <c r="D7" s="16">
        <v>2928.2845219999999</v>
      </c>
      <c r="E7" s="16">
        <f>38742.559146+2380-300</f>
        <v>40822.559146</v>
      </c>
      <c r="F7" s="16"/>
      <c r="G7" s="16"/>
      <c r="H7" s="16"/>
      <c r="I7" s="16"/>
      <c r="J7" s="16"/>
      <c r="K7" s="8"/>
    </row>
    <row r="8" spans="1:11" ht="26.1" customHeight="1">
      <c r="A8" s="36" t="s">
        <v>179</v>
      </c>
      <c r="B8" s="10">
        <v>39544.017615999997</v>
      </c>
      <c r="C8" s="10">
        <v>39544.017615999997</v>
      </c>
      <c r="D8" s="16">
        <v>1071.4596160000001</v>
      </c>
      <c r="E8" s="16">
        <f>38472.558+2380-300</f>
        <v>40552.557999999997</v>
      </c>
      <c r="F8" s="16"/>
      <c r="G8" s="16"/>
      <c r="H8" s="16"/>
      <c r="I8" s="16"/>
      <c r="J8" s="16"/>
      <c r="K8" s="8"/>
    </row>
    <row r="9" spans="1:11" ht="26.1" customHeight="1">
      <c r="A9" s="36" t="s">
        <v>180</v>
      </c>
      <c r="B9" s="10">
        <v>115.024011</v>
      </c>
      <c r="C9" s="10">
        <v>115.024011</v>
      </c>
      <c r="D9" s="16">
        <v>111.024011</v>
      </c>
      <c r="E9" s="16">
        <v>4</v>
      </c>
      <c r="F9" s="16"/>
      <c r="G9" s="16"/>
      <c r="H9" s="16"/>
      <c r="I9" s="16"/>
      <c r="J9" s="16"/>
      <c r="K9" s="8"/>
    </row>
    <row r="10" spans="1:11" ht="26.1" customHeight="1">
      <c r="A10" s="36" t="s">
        <v>181</v>
      </c>
      <c r="B10" s="10">
        <v>260.45007700000002</v>
      </c>
      <c r="C10" s="10">
        <v>260.45007700000002</v>
      </c>
      <c r="D10" s="16">
        <v>242.778931</v>
      </c>
      <c r="E10" s="16">
        <v>17.671146</v>
      </c>
      <c r="F10" s="16"/>
      <c r="G10" s="16"/>
      <c r="H10" s="16"/>
      <c r="I10" s="16"/>
      <c r="J10" s="16"/>
      <c r="K10" s="8"/>
    </row>
    <row r="11" spans="1:11" ht="26.1" customHeight="1">
      <c r="A11" s="36" t="s">
        <v>182</v>
      </c>
      <c r="B11" s="10">
        <v>353.41659299999998</v>
      </c>
      <c r="C11" s="10">
        <v>353.41659299999998</v>
      </c>
      <c r="D11" s="16">
        <v>225.08659299999999</v>
      </c>
      <c r="E11" s="16">
        <v>128.33000000000001</v>
      </c>
      <c r="F11" s="16"/>
      <c r="G11" s="16"/>
      <c r="H11" s="16"/>
      <c r="I11" s="16"/>
      <c r="J11" s="16"/>
      <c r="K11" s="8"/>
    </row>
    <row r="12" spans="1:11" ht="26.1" customHeight="1">
      <c r="A12" s="36" t="s">
        <v>183</v>
      </c>
      <c r="B12" s="10">
        <v>345.66281300000003</v>
      </c>
      <c r="C12" s="10">
        <v>345.66281300000003</v>
      </c>
      <c r="D12" s="16">
        <v>225.662813</v>
      </c>
      <c r="E12" s="16">
        <v>120</v>
      </c>
      <c r="F12" s="16"/>
      <c r="G12" s="16"/>
      <c r="H12" s="16"/>
      <c r="I12" s="16"/>
      <c r="J12" s="16"/>
      <c r="K12" s="8"/>
    </row>
    <row r="13" spans="1:11" ht="26.1" customHeight="1">
      <c r="A13" s="36" t="s">
        <v>184</v>
      </c>
      <c r="B13" s="10">
        <v>140.86944199999999</v>
      </c>
      <c r="C13" s="10">
        <v>140.86944199999999</v>
      </c>
      <c r="D13" s="16">
        <v>140.86944199999999</v>
      </c>
      <c r="E13" s="16"/>
      <c r="F13" s="16"/>
      <c r="G13" s="16"/>
      <c r="H13" s="16"/>
      <c r="I13" s="16"/>
      <c r="J13" s="16"/>
      <c r="K13" s="8"/>
    </row>
    <row r="14" spans="1:11" ht="26.1" customHeight="1">
      <c r="A14" s="36" t="s">
        <v>185</v>
      </c>
      <c r="B14" s="10">
        <v>167.312871</v>
      </c>
      <c r="C14" s="10">
        <v>167.312871</v>
      </c>
      <c r="D14" s="16">
        <v>167.312871</v>
      </c>
      <c r="E14" s="16"/>
      <c r="F14" s="16"/>
      <c r="G14" s="16"/>
      <c r="H14" s="16"/>
      <c r="I14" s="16"/>
      <c r="J14" s="16"/>
      <c r="K14" s="8"/>
    </row>
    <row r="15" spans="1:11" ht="26.1" customHeight="1">
      <c r="A15" s="36" t="s">
        <v>186</v>
      </c>
      <c r="B15" s="10">
        <v>117.41824800000001</v>
      </c>
      <c r="C15" s="10">
        <v>117.41824800000001</v>
      </c>
      <c r="D15" s="16">
        <v>117.41824800000001</v>
      </c>
      <c r="E15" s="16"/>
      <c r="F15" s="16"/>
      <c r="G15" s="16"/>
      <c r="H15" s="16"/>
      <c r="I15" s="16"/>
      <c r="J15" s="16"/>
      <c r="K15" s="8"/>
    </row>
    <row r="16" spans="1:11" ht="26.1" customHeight="1">
      <c r="A16" s="36" t="s">
        <v>187</v>
      </c>
      <c r="B16" s="10">
        <v>132.89871199999999</v>
      </c>
      <c r="C16" s="10">
        <v>132.89871199999999</v>
      </c>
      <c r="D16" s="16">
        <v>132.89871199999999</v>
      </c>
      <c r="E16" s="16"/>
      <c r="F16" s="16"/>
      <c r="G16" s="16"/>
      <c r="H16" s="16"/>
      <c r="I16" s="16"/>
      <c r="J16" s="16"/>
      <c r="K16" s="8"/>
    </row>
    <row r="17" spans="1:11" ht="26.1" customHeight="1">
      <c r="A17" s="36" t="s">
        <v>188</v>
      </c>
      <c r="B17" s="10">
        <v>112.769621</v>
      </c>
      <c r="C17" s="10">
        <v>112.769621</v>
      </c>
      <c r="D17" s="16">
        <v>112.769621</v>
      </c>
      <c r="E17" s="16"/>
      <c r="F17" s="16"/>
      <c r="G17" s="16"/>
      <c r="H17" s="16"/>
      <c r="I17" s="16"/>
      <c r="J17" s="16"/>
      <c r="K17" s="8"/>
    </row>
    <row r="18" spans="1:11" ht="26.1" customHeight="1">
      <c r="A18" s="36" t="s">
        <v>189</v>
      </c>
      <c r="B18" s="10">
        <v>177.95558</v>
      </c>
      <c r="C18" s="10">
        <v>177.95558</v>
      </c>
      <c r="D18" s="16">
        <v>177.95558</v>
      </c>
      <c r="E18" s="16"/>
      <c r="F18" s="16"/>
      <c r="G18" s="16"/>
      <c r="H18" s="16"/>
      <c r="I18" s="16"/>
      <c r="J18" s="16"/>
      <c r="K18" s="8"/>
    </row>
    <row r="19" spans="1:11" ht="26.1" customHeight="1">
      <c r="A19" s="36" t="s">
        <v>190</v>
      </c>
      <c r="B19" s="10">
        <v>125.95706</v>
      </c>
      <c r="C19" s="10">
        <v>125.95706</v>
      </c>
      <c r="D19" s="16">
        <v>125.95706</v>
      </c>
      <c r="E19" s="16"/>
      <c r="F19" s="16"/>
      <c r="G19" s="16"/>
      <c r="H19" s="16"/>
      <c r="I19" s="16"/>
      <c r="J19" s="16"/>
      <c r="K19" s="8"/>
    </row>
    <row r="20" spans="1:11" ht="26.1" customHeight="1">
      <c r="A20" s="36" t="s">
        <v>191</v>
      </c>
      <c r="B20" s="10">
        <v>77.091024000000004</v>
      </c>
      <c r="C20" s="10">
        <v>77.091024000000004</v>
      </c>
      <c r="D20" s="16">
        <v>77.091024000000004</v>
      </c>
      <c r="E20" s="16"/>
      <c r="F20" s="16"/>
      <c r="G20" s="16"/>
      <c r="H20" s="16"/>
      <c r="I20" s="16"/>
      <c r="J20" s="16"/>
      <c r="K20" s="8"/>
    </row>
    <row r="21" spans="1:11" ht="16.350000000000001" customHeight="1"/>
    <row r="22" spans="1:11" ht="16.350000000000001" customHeight="1">
      <c r="A22" s="58" t="s">
        <v>82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</sheetData>
  <mergeCells count="8">
    <mergeCell ref="A22:K22"/>
    <mergeCell ref="A4:A5"/>
    <mergeCell ref="B4:B5"/>
    <mergeCell ref="A2:K2"/>
    <mergeCell ref="J3:K3"/>
    <mergeCell ref="C4:E4"/>
    <mergeCell ref="F4:H4"/>
    <mergeCell ref="I4:K4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C7" sqref="C7"/>
    </sheetView>
  </sheetViews>
  <sheetFormatPr defaultColWidth="10" defaultRowHeight="13.5"/>
  <cols>
    <col min="1" max="1" width="17.5" customWidth="1"/>
    <col min="2" max="2" width="25.75" customWidth="1"/>
    <col min="3" max="5" width="25.625" customWidth="1"/>
    <col min="6" max="6" width="16.125" bestFit="1" customWidth="1"/>
  </cols>
  <sheetData>
    <row r="1" spans="1:5" ht="16.350000000000001" customHeight="1">
      <c r="A1" s="28"/>
    </row>
    <row r="2" spans="1:5" ht="26.1" customHeight="1">
      <c r="A2" s="54" t="s">
        <v>192</v>
      </c>
      <c r="B2" s="54"/>
      <c r="C2" s="54"/>
      <c r="D2" s="54"/>
      <c r="E2" s="54"/>
    </row>
    <row r="3" spans="1:5" ht="24.95" customHeight="1">
      <c r="A3" s="1"/>
      <c r="B3" s="1"/>
      <c r="C3" s="59" t="s">
        <v>32</v>
      </c>
      <c r="D3" s="59"/>
      <c r="E3" s="59"/>
    </row>
    <row r="4" spans="1:5" ht="26.1" customHeight="1">
      <c r="A4" s="56" t="s">
        <v>94</v>
      </c>
      <c r="B4" s="56"/>
      <c r="C4" s="57" t="s">
        <v>176</v>
      </c>
      <c r="D4" s="57"/>
      <c r="E4" s="57"/>
    </row>
    <row r="5" spans="1:5" ht="26.1" customHeight="1">
      <c r="A5" s="29" t="s">
        <v>193</v>
      </c>
      <c r="B5" s="30" t="s">
        <v>194</v>
      </c>
      <c r="C5" s="31" t="s">
        <v>99</v>
      </c>
      <c r="D5" s="30" t="s">
        <v>96</v>
      </c>
      <c r="E5" s="32" t="s">
        <v>97</v>
      </c>
    </row>
    <row r="6" spans="1:5" ht="26.1" customHeight="1">
      <c r="A6" s="25"/>
      <c r="B6" s="23" t="s">
        <v>99</v>
      </c>
      <c r="C6" s="33">
        <f>41670.843668+2380-300</f>
        <v>43750.843668000001</v>
      </c>
      <c r="D6" s="33">
        <v>2928.2845219999999</v>
      </c>
      <c r="E6" s="34">
        <f>38742.559146+2380-300</f>
        <v>40822.559146</v>
      </c>
    </row>
    <row r="7" spans="1:5" ht="26.1" customHeight="1">
      <c r="A7" s="35" t="s">
        <v>195</v>
      </c>
      <c r="B7" s="13" t="s">
        <v>100</v>
      </c>
      <c r="C7" s="17">
        <v>268.18509</v>
      </c>
      <c r="D7" s="17">
        <v>268.18509</v>
      </c>
      <c r="E7" s="18"/>
    </row>
    <row r="8" spans="1:5" ht="26.1" customHeight="1">
      <c r="A8" s="35" t="s">
        <v>196</v>
      </c>
      <c r="B8" s="13" t="s">
        <v>101</v>
      </c>
      <c r="C8" s="17">
        <v>246.60435200000001</v>
      </c>
      <c r="D8" s="17">
        <v>246.60435200000001</v>
      </c>
      <c r="E8" s="18"/>
    </row>
    <row r="9" spans="1:5" ht="26.1" customHeight="1">
      <c r="A9" s="36" t="s">
        <v>197</v>
      </c>
      <c r="B9" s="15" t="s">
        <v>102</v>
      </c>
      <c r="C9" s="10"/>
      <c r="D9" s="10"/>
      <c r="E9" s="11"/>
    </row>
    <row r="10" spans="1:5" ht="26.1" customHeight="1">
      <c r="A10" s="36" t="s">
        <v>198</v>
      </c>
      <c r="B10" s="15" t="s">
        <v>103</v>
      </c>
      <c r="C10" s="10">
        <v>246.60435200000001</v>
      </c>
      <c r="D10" s="10">
        <v>246.60435200000001</v>
      </c>
      <c r="E10" s="11"/>
    </row>
    <row r="11" spans="1:5" ht="26.1" customHeight="1">
      <c r="A11" s="35" t="s">
        <v>199</v>
      </c>
      <c r="B11" s="13" t="s">
        <v>104</v>
      </c>
      <c r="C11" s="17">
        <v>21.580738</v>
      </c>
      <c r="D11" s="17">
        <v>21.580738</v>
      </c>
      <c r="E11" s="18"/>
    </row>
    <row r="12" spans="1:5" ht="26.1" customHeight="1">
      <c r="A12" s="36" t="s">
        <v>200</v>
      </c>
      <c r="B12" s="15" t="s">
        <v>104</v>
      </c>
      <c r="C12" s="10">
        <v>21.580738</v>
      </c>
      <c r="D12" s="10">
        <v>21.580738</v>
      </c>
      <c r="E12" s="11"/>
    </row>
    <row r="13" spans="1:5" ht="26.1" customHeight="1">
      <c r="A13" s="35" t="s">
        <v>201</v>
      </c>
      <c r="B13" s="13" t="s">
        <v>105</v>
      </c>
      <c r="C13" s="17">
        <v>237.29132300000001</v>
      </c>
      <c r="D13" s="17">
        <v>237.29132300000001</v>
      </c>
      <c r="E13" s="18"/>
    </row>
    <row r="14" spans="1:5" ht="26.1" customHeight="1">
      <c r="A14" s="35" t="s">
        <v>202</v>
      </c>
      <c r="B14" s="13" t="s">
        <v>106</v>
      </c>
      <c r="C14" s="17">
        <v>237.29132300000001</v>
      </c>
      <c r="D14" s="17">
        <v>237.29132300000001</v>
      </c>
      <c r="E14" s="18"/>
    </row>
    <row r="15" spans="1:5" ht="26.1" customHeight="1">
      <c r="A15" s="36" t="s">
        <v>203</v>
      </c>
      <c r="B15" s="15" t="s">
        <v>107</v>
      </c>
      <c r="C15" s="10">
        <v>68.171339000000003</v>
      </c>
      <c r="D15" s="10">
        <v>68.171339000000003</v>
      </c>
      <c r="E15" s="11"/>
    </row>
    <row r="16" spans="1:5" ht="26.1" customHeight="1">
      <c r="A16" s="36" t="s">
        <v>204</v>
      </c>
      <c r="B16" s="15" t="s">
        <v>108</v>
      </c>
      <c r="C16" s="10">
        <v>68.998041000000001</v>
      </c>
      <c r="D16" s="10">
        <v>68.998041000000001</v>
      </c>
      <c r="E16" s="11"/>
    </row>
    <row r="17" spans="1:6" ht="26.1" customHeight="1">
      <c r="A17" s="36" t="s">
        <v>205</v>
      </c>
      <c r="B17" s="15" t="s">
        <v>109</v>
      </c>
      <c r="C17" s="10">
        <v>100.121943</v>
      </c>
      <c r="D17" s="10">
        <v>100.121943</v>
      </c>
      <c r="E17" s="11"/>
    </row>
    <row r="18" spans="1:6" ht="26.1" customHeight="1">
      <c r="A18" s="35" t="s">
        <v>206</v>
      </c>
      <c r="B18" s="13" t="s">
        <v>110</v>
      </c>
      <c r="C18" s="17">
        <f>40836.733851+2380-300</f>
        <v>42916.733850999997</v>
      </c>
      <c r="D18" s="17">
        <v>2220.1747049999999</v>
      </c>
      <c r="E18" s="18">
        <f>38616.559146+2380-300</f>
        <v>40696.559146</v>
      </c>
      <c r="F18" s="63"/>
    </row>
    <row r="19" spans="1:6" ht="26.1" customHeight="1">
      <c r="A19" s="35" t="s">
        <v>207</v>
      </c>
      <c r="B19" s="13" t="s">
        <v>111</v>
      </c>
      <c r="C19" s="17">
        <f>36708.525851-300</f>
        <v>36408.525850999999</v>
      </c>
      <c r="D19" s="17">
        <v>2220.1747049999999</v>
      </c>
      <c r="E19" s="18">
        <f>34488.351146-300</f>
        <v>34188.351146000001</v>
      </c>
    </row>
    <row r="20" spans="1:6" ht="26.1" customHeight="1">
      <c r="A20" s="36" t="s">
        <v>208</v>
      </c>
      <c r="B20" s="15" t="s">
        <v>112</v>
      </c>
      <c r="C20" s="10">
        <v>805.77644599999996</v>
      </c>
      <c r="D20" s="10">
        <v>805.77644599999996</v>
      </c>
      <c r="E20" s="11"/>
    </row>
    <row r="21" spans="1:6" ht="26.1" customHeight="1">
      <c r="A21" s="36" t="s">
        <v>209</v>
      </c>
      <c r="B21" s="15" t="s">
        <v>113</v>
      </c>
      <c r="C21" s="10">
        <v>2</v>
      </c>
      <c r="D21" s="10"/>
      <c r="E21" s="11">
        <v>2</v>
      </c>
    </row>
    <row r="22" spans="1:6" ht="26.1" customHeight="1">
      <c r="A22" s="36" t="s">
        <v>210</v>
      </c>
      <c r="B22" s="15" t="s">
        <v>114</v>
      </c>
      <c r="C22" s="10">
        <v>45.75</v>
      </c>
      <c r="D22" s="10"/>
      <c r="E22" s="11">
        <v>45.75</v>
      </c>
    </row>
    <row r="23" spans="1:6" ht="26.1" customHeight="1">
      <c r="A23" s="36" t="s">
        <v>211</v>
      </c>
      <c r="B23" s="15" t="s">
        <v>115</v>
      </c>
      <c r="C23" s="10">
        <v>27310.6</v>
      </c>
      <c r="D23" s="10"/>
      <c r="E23" s="11">
        <v>27310.6</v>
      </c>
    </row>
    <row r="24" spans="1:6" ht="26.1" customHeight="1">
      <c r="A24" s="36" t="s">
        <v>212</v>
      </c>
      <c r="B24" s="15" t="s">
        <v>116</v>
      </c>
      <c r="C24" s="10">
        <v>5680</v>
      </c>
      <c r="D24" s="10"/>
      <c r="E24" s="11">
        <v>5680</v>
      </c>
    </row>
    <row r="25" spans="1:6" ht="26.1" customHeight="1">
      <c r="A25" s="36" t="s">
        <v>213</v>
      </c>
      <c r="B25" s="15" t="s">
        <v>117</v>
      </c>
      <c r="C25" s="10">
        <v>1000</v>
      </c>
      <c r="D25" s="10"/>
      <c r="E25" s="11">
        <v>1000</v>
      </c>
    </row>
    <row r="26" spans="1:6" ht="26.1" customHeight="1">
      <c r="A26" s="36" t="s">
        <v>214</v>
      </c>
      <c r="B26" s="15" t="s">
        <v>118</v>
      </c>
      <c r="C26" s="10">
        <v>1479.8994049999999</v>
      </c>
      <c r="D26" s="10">
        <v>1414.3982590000001</v>
      </c>
      <c r="E26" s="11">
        <v>65.501146000000006</v>
      </c>
    </row>
    <row r="27" spans="1:6" ht="26.1" customHeight="1">
      <c r="A27" s="36" t="s">
        <v>215</v>
      </c>
      <c r="B27" s="15" t="s">
        <v>119</v>
      </c>
      <c r="C27" s="10">
        <v>84.5</v>
      </c>
      <c r="D27" s="10"/>
      <c r="E27" s="11">
        <v>84.5</v>
      </c>
    </row>
    <row r="28" spans="1:6" ht="26.1" customHeight="1">
      <c r="A28" s="35" t="s">
        <v>216</v>
      </c>
      <c r="B28" s="13" t="s">
        <v>120</v>
      </c>
      <c r="C28" s="17">
        <v>3411</v>
      </c>
      <c r="D28" s="17"/>
      <c r="E28" s="18">
        <v>3411</v>
      </c>
    </row>
    <row r="29" spans="1:6" ht="26.1" customHeight="1">
      <c r="A29" s="36" t="s">
        <v>217</v>
      </c>
      <c r="B29" s="15" t="s">
        <v>121</v>
      </c>
      <c r="C29" s="10">
        <v>2376</v>
      </c>
      <c r="D29" s="10"/>
      <c r="E29" s="11">
        <v>2376</v>
      </c>
    </row>
    <row r="30" spans="1:6" ht="26.1" customHeight="1">
      <c r="A30" s="36" t="s">
        <v>218</v>
      </c>
      <c r="B30" s="15" t="s">
        <v>122</v>
      </c>
      <c r="C30" s="10">
        <v>300</v>
      </c>
      <c r="D30" s="10"/>
      <c r="E30" s="11">
        <v>300</v>
      </c>
    </row>
    <row r="31" spans="1:6" ht="26.1" customHeight="1">
      <c r="A31" s="36" t="s">
        <v>219</v>
      </c>
      <c r="B31" s="15" t="s">
        <v>123</v>
      </c>
      <c r="C31" s="10">
        <v>620</v>
      </c>
      <c r="D31" s="10"/>
      <c r="E31" s="11">
        <v>620</v>
      </c>
    </row>
    <row r="32" spans="1:6" ht="26.1" customHeight="1">
      <c r="A32" s="36" t="s">
        <v>220</v>
      </c>
      <c r="B32" s="15" t="s">
        <v>124</v>
      </c>
      <c r="C32" s="10">
        <v>115</v>
      </c>
      <c r="D32" s="10"/>
      <c r="E32" s="11">
        <v>115</v>
      </c>
    </row>
    <row r="33" spans="1:5" ht="26.1" customHeight="1">
      <c r="A33" s="35" t="s">
        <v>221</v>
      </c>
      <c r="B33" s="13" t="s">
        <v>125</v>
      </c>
      <c r="C33" s="17">
        <f>717.208+2380</f>
        <v>3097.2080000000001</v>
      </c>
      <c r="D33" s="17"/>
      <c r="E33" s="18">
        <f>717.208+2380</f>
        <v>3097.2080000000001</v>
      </c>
    </row>
    <row r="34" spans="1:5" ht="26.1" customHeight="1">
      <c r="A34" s="36" t="s">
        <v>222</v>
      </c>
      <c r="B34" s="15" t="s">
        <v>126</v>
      </c>
      <c r="C34" s="10">
        <f>717.208+2380</f>
        <v>3097.2080000000001</v>
      </c>
      <c r="D34" s="10"/>
      <c r="E34" s="11">
        <f>717.208+2380</f>
        <v>3097.2080000000001</v>
      </c>
    </row>
    <row r="35" spans="1:5" ht="26.1" customHeight="1">
      <c r="A35" s="35" t="s">
        <v>223</v>
      </c>
      <c r="B35" s="13" t="s">
        <v>127</v>
      </c>
      <c r="C35" s="17">
        <v>202.63340400000001</v>
      </c>
      <c r="D35" s="17">
        <v>202.63340400000001</v>
      </c>
      <c r="E35" s="18"/>
    </row>
    <row r="36" spans="1:5" ht="26.1" customHeight="1">
      <c r="A36" s="35" t="s">
        <v>224</v>
      </c>
      <c r="B36" s="13" t="s">
        <v>128</v>
      </c>
      <c r="C36" s="17">
        <v>202.63340400000001</v>
      </c>
      <c r="D36" s="17">
        <v>202.63340400000001</v>
      </c>
      <c r="E36" s="18"/>
    </row>
    <row r="37" spans="1:5" ht="26.1" customHeight="1">
      <c r="A37" s="36" t="s">
        <v>225</v>
      </c>
      <c r="B37" s="15" t="s">
        <v>129</v>
      </c>
      <c r="C37" s="10">
        <v>202.63340400000001</v>
      </c>
      <c r="D37" s="10">
        <v>202.63340400000001</v>
      </c>
      <c r="E37" s="11"/>
    </row>
    <row r="38" spans="1:5" ht="26.1" customHeight="1">
      <c r="A38" s="35" t="s">
        <v>226</v>
      </c>
      <c r="B38" s="13" t="s">
        <v>130</v>
      </c>
      <c r="C38" s="17">
        <v>126</v>
      </c>
      <c r="D38" s="17"/>
      <c r="E38" s="18">
        <v>126</v>
      </c>
    </row>
    <row r="39" spans="1:5" ht="26.1" customHeight="1">
      <c r="A39" s="35" t="s">
        <v>227</v>
      </c>
      <c r="B39" s="13" t="s">
        <v>131</v>
      </c>
      <c r="C39" s="17">
        <v>12</v>
      </c>
      <c r="D39" s="17"/>
      <c r="E39" s="18">
        <v>12</v>
      </c>
    </row>
    <row r="40" spans="1:5" ht="26.1" customHeight="1">
      <c r="A40" s="36" t="s">
        <v>228</v>
      </c>
      <c r="B40" s="15" t="s">
        <v>113</v>
      </c>
      <c r="C40" s="10">
        <v>12</v>
      </c>
      <c r="D40" s="10"/>
      <c r="E40" s="11">
        <v>12</v>
      </c>
    </row>
    <row r="41" spans="1:5" ht="26.1" customHeight="1">
      <c r="A41" s="35" t="s">
        <v>229</v>
      </c>
      <c r="B41" s="13" t="s">
        <v>132</v>
      </c>
      <c r="C41" s="17">
        <v>99</v>
      </c>
      <c r="D41" s="17"/>
      <c r="E41" s="18">
        <v>99</v>
      </c>
    </row>
    <row r="42" spans="1:5" ht="26.1" customHeight="1">
      <c r="A42" s="36" t="s">
        <v>230</v>
      </c>
      <c r="B42" s="15" t="s">
        <v>133</v>
      </c>
      <c r="C42" s="10">
        <v>99</v>
      </c>
      <c r="D42" s="10"/>
      <c r="E42" s="11">
        <v>99</v>
      </c>
    </row>
    <row r="43" spans="1:5" ht="26.1" customHeight="1">
      <c r="A43" s="35" t="s">
        <v>231</v>
      </c>
      <c r="B43" s="13" t="s">
        <v>134</v>
      </c>
      <c r="C43" s="17">
        <v>15</v>
      </c>
      <c r="D43" s="17"/>
      <c r="E43" s="18">
        <v>15</v>
      </c>
    </row>
    <row r="44" spans="1:5" ht="26.1" customHeight="1">
      <c r="A44" s="36" t="s">
        <v>232</v>
      </c>
      <c r="B44" s="15" t="s">
        <v>135</v>
      </c>
      <c r="C44" s="10">
        <v>15</v>
      </c>
      <c r="D44" s="10"/>
      <c r="E44" s="11">
        <v>15</v>
      </c>
    </row>
    <row r="45" spans="1:5" ht="26.1" customHeight="1">
      <c r="A45" s="35" t="s">
        <v>233</v>
      </c>
      <c r="B45" s="13" t="s">
        <v>136</v>
      </c>
      <c r="C45" s="17"/>
      <c r="D45" s="17"/>
      <c r="E45" s="18"/>
    </row>
    <row r="46" spans="1:5" ht="26.1" customHeight="1">
      <c r="A46" s="35" t="s">
        <v>234</v>
      </c>
      <c r="B46" s="13" t="s">
        <v>137</v>
      </c>
      <c r="C46" s="17"/>
      <c r="D46" s="17"/>
      <c r="E46" s="18"/>
    </row>
    <row r="47" spans="1:5" ht="26.1" customHeight="1">
      <c r="A47" s="36" t="s">
        <v>235</v>
      </c>
      <c r="B47" s="15" t="s">
        <v>137</v>
      </c>
      <c r="C47" s="10"/>
      <c r="D47" s="10"/>
      <c r="E47" s="11"/>
    </row>
    <row r="48" spans="1:5" ht="16.350000000000001" customHeight="1"/>
    <row r="49" spans="1:5" ht="16.350000000000001" customHeight="1">
      <c r="A49" s="58" t="s">
        <v>82</v>
      </c>
      <c r="B49" s="58"/>
      <c r="C49" s="58"/>
      <c r="D49" s="58"/>
      <c r="E49" s="58"/>
    </row>
  </sheetData>
  <mergeCells count="5">
    <mergeCell ref="A2:E2"/>
    <mergeCell ref="C3:E3"/>
    <mergeCell ref="A4:B4"/>
    <mergeCell ref="C4:E4"/>
    <mergeCell ref="A49:E49"/>
  </mergeCells>
  <phoneticPr fontId="13" type="noConversion"/>
  <pageMargins left="0.75" right="0.75" top="0.268999993801117" bottom="0.268999993801117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1"/>
  <sheetViews>
    <sheetView workbookViewId="0"/>
  </sheetViews>
  <sheetFormatPr defaultColWidth="10" defaultRowHeight="13.5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spans="1:5" ht="20.65" customHeight="1">
      <c r="A1" s="1"/>
      <c r="B1" s="1"/>
      <c r="C1" s="1"/>
      <c r="D1" s="1"/>
      <c r="E1" s="1"/>
    </row>
    <row r="2" spans="1:5" ht="26.1" customHeight="1">
      <c r="A2" s="54" t="s">
        <v>236</v>
      </c>
      <c r="B2" s="54"/>
      <c r="C2" s="54"/>
      <c r="D2" s="54"/>
      <c r="E2" s="54"/>
    </row>
    <row r="3" spans="1:5" ht="26.1" customHeight="1">
      <c r="A3" s="58"/>
      <c r="B3" s="58"/>
      <c r="C3" s="1"/>
      <c r="D3" s="1"/>
      <c r="E3" s="2" t="s">
        <v>32</v>
      </c>
    </row>
    <row r="4" spans="1:5" ht="26.1" customHeight="1">
      <c r="A4" s="56" t="s">
        <v>237</v>
      </c>
      <c r="B4" s="56"/>
      <c r="C4" s="57" t="s">
        <v>238</v>
      </c>
      <c r="D4" s="57"/>
      <c r="E4" s="57"/>
    </row>
    <row r="5" spans="1:5" ht="26.1" customHeight="1">
      <c r="A5" s="12" t="s">
        <v>193</v>
      </c>
      <c r="B5" s="20" t="s">
        <v>194</v>
      </c>
      <c r="C5" s="20" t="s">
        <v>99</v>
      </c>
      <c r="D5" s="20" t="s">
        <v>239</v>
      </c>
      <c r="E5" s="19" t="s">
        <v>240</v>
      </c>
    </row>
    <row r="6" spans="1:5" ht="26.1" customHeight="1">
      <c r="A6" s="7" t="s">
        <v>241</v>
      </c>
      <c r="B6" s="9" t="s">
        <v>241</v>
      </c>
      <c r="C6" s="9">
        <v>1</v>
      </c>
      <c r="D6" s="9">
        <v>2</v>
      </c>
      <c r="E6" s="4">
        <v>3</v>
      </c>
    </row>
    <row r="7" spans="1:5" ht="26.1" customHeight="1">
      <c r="A7" s="12"/>
      <c r="B7" s="21" t="s">
        <v>99</v>
      </c>
      <c r="C7" s="14">
        <v>2928.2845219999999</v>
      </c>
      <c r="D7" s="14">
        <v>2645.5006669999998</v>
      </c>
      <c r="E7" s="6">
        <v>282.78385500000002</v>
      </c>
    </row>
    <row r="8" spans="1:5" ht="26.1" customHeight="1">
      <c r="A8" s="22" t="s">
        <v>242</v>
      </c>
      <c r="B8" s="23" t="s">
        <v>243</v>
      </c>
      <c r="C8" s="24">
        <v>93.667445000000001</v>
      </c>
      <c r="D8" s="17">
        <v>93.667445000000001</v>
      </c>
      <c r="E8" s="18"/>
    </row>
    <row r="9" spans="1:5" ht="26.1" customHeight="1">
      <c r="A9" s="25" t="s">
        <v>244</v>
      </c>
      <c r="B9" s="26" t="s">
        <v>245</v>
      </c>
      <c r="C9" s="27"/>
      <c r="D9" s="10"/>
      <c r="E9" s="11"/>
    </row>
    <row r="10" spans="1:5" ht="26.1" customHeight="1">
      <c r="A10" s="25" t="s">
        <v>246</v>
      </c>
      <c r="B10" s="26" t="s">
        <v>247</v>
      </c>
      <c r="C10" s="27">
        <v>68.629445000000004</v>
      </c>
      <c r="D10" s="10">
        <v>68.629445000000004</v>
      </c>
      <c r="E10" s="11"/>
    </row>
    <row r="11" spans="1:5" ht="26.1" customHeight="1">
      <c r="A11" s="25" t="s">
        <v>248</v>
      </c>
      <c r="B11" s="26" t="s">
        <v>249</v>
      </c>
      <c r="C11" s="27">
        <v>24.9</v>
      </c>
      <c r="D11" s="10">
        <v>24.9</v>
      </c>
      <c r="E11" s="11"/>
    </row>
    <row r="12" spans="1:5" ht="26.1" customHeight="1">
      <c r="A12" s="25" t="s">
        <v>250</v>
      </c>
      <c r="B12" s="26" t="s">
        <v>251</v>
      </c>
      <c r="C12" s="27">
        <v>0.13800000000000001</v>
      </c>
      <c r="D12" s="10">
        <v>0.13800000000000001</v>
      </c>
      <c r="E12" s="11"/>
    </row>
    <row r="13" spans="1:5" ht="26.1" customHeight="1">
      <c r="A13" s="22" t="s">
        <v>252</v>
      </c>
      <c r="B13" s="23" t="s">
        <v>253</v>
      </c>
      <c r="C13" s="24">
        <v>2551.8332220000002</v>
      </c>
      <c r="D13" s="17">
        <v>2551.8332220000002</v>
      </c>
      <c r="E13" s="18"/>
    </row>
    <row r="14" spans="1:5" ht="26.1" customHeight="1">
      <c r="A14" s="25" t="s">
        <v>254</v>
      </c>
      <c r="B14" s="26" t="s">
        <v>255</v>
      </c>
      <c r="C14" s="27">
        <v>246.60435200000001</v>
      </c>
      <c r="D14" s="10">
        <v>246.60435200000001</v>
      </c>
      <c r="E14" s="11"/>
    </row>
    <row r="15" spans="1:5" ht="26.1" customHeight="1">
      <c r="A15" s="25" t="s">
        <v>256</v>
      </c>
      <c r="B15" s="26" t="s">
        <v>257</v>
      </c>
      <c r="C15" s="27">
        <v>21.580738</v>
      </c>
      <c r="D15" s="10">
        <v>21.580738</v>
      </c>
      <c r="E15" s="11"/>
    </row>
    <row r="16" spans="1:5" ht="26.1" customHeight="1">
      <c r="A16" s="25" t="s">
        <v>258</v>
      </c>
      <c r="B16" s="26" t="s">
        <v>259</v>
      </c>
      <c r="C16" s="27">
        <v>99.663837000000001</v>
      </c>
      <c r="D16" s="10">
        <v>99.663837000000001</v>
      </c>
      <c r="E16" s="11"/>
    </row>
    <row r="17" spans="1:5" ht="26.1" customHeight="1">
      <c r="A17" s="25" t="s">
        <v>260</v>
      </c>
      <c r="B17" s="26" t="s">
        <v>261</v>
      </c>
      <c r="C17" s="27">
        <v>68.998041000000001</v>
      </c>
      <c r="D17" s="10">
        <v>68.998041000000001</v>
      </c>
      <c r="E17" s="11"/>
    </row>
    <row r="18" spans="1:5" ht="26.1" customHeight="1">
      <c r="A18" s="25" t="s">
        <v>262</v>
      </c>
      <c r="B18" s="26" t="s">
        <v>263</v>
      </c>
      <c r="C18" s="27">
        <v>501.54415</v>
      </c>
      <c r="D18" s="10">
        <v>501.54415</v>
      </c>
      <c r="E18" s="11"/>
    </row>
    <row r="19" spans="1:5" ht="26.1" customHeight="1">
      <c r="A19" s="25" t="s">
        <v>264</v>
      </c>
      <c r="B19" s="26" t="s">
        <v>265</v>
      </c>
      <c r="C19" s="27">
        <v>20.88</v>
      </c>
      <c r="D19" s="10">
        <v>20.88</v>
      </c>
      <c r="E19" s="11"/>
    </row>
    <row r="20" spans="1:5" ht="26.1" customHeight="1">
      <c r="A20" s="25" t="s">
        <v>266</v>
      </c>
      <c r="B20" s="26" t="s">
        <v>267</v>
      </c>
      <c r="C20" s="27">
        <v>403.47109999999998</v>
      </c>
      <c r="D20" s="10">
        <v>403.47109999999998</v>
      </c>
      <c r="E20" s="11"/>
    </row>
    <row r="21" spans="1:5" ht="26.1" customHeight="1">
      <c r="A21" s="25" t="s">
        <v>268</v>
      </c>
      <c r="B21" s="26" t="s">
        <v>269</v>
      </c>
      <c r="C21" s="27">
        <v>322.04039999999998</v>
      </c>
      <c r="D21" s="10">
        <v>322.04039999999998</v>
      </c>
      <c r="E21" s="11"/>
    </row>
    <row r="22" spans="1:5" ht="26.1" customHeight="1">
      <c r="A22" s="25" t="s">
        <v>270</v>
      </c>
      <c r="B22" s="26" t="s">
        <v>271</v>
      </c>
      <c r="C22" s="27">
        <v>664.41719999999998</v>
      </c>
      <c r="D22" s="10">
        <v>664.41719999999998</v>
      </c>
      <c r="E22" s="11"/>
    </row>
    <row r="23" spans="1:5" ht="26.1" customHeight="1">
      <c r="A23" s="25" t="s">
        <v>272</v>
      </c>
      <c r="B23" s="26" t="s">
        <v>129</v>
      </c>
      <c r="C23" s="27">
        <v>202.63340400000001</v>
      </c>
      <c r="D23" s="10">
        <v>202.63340400000001</v>
      </c>
      <c r="E23" s="11"/>
    </row>
    <row r="24" spans="1:5" ht="26.1" customHeight="1">
      <c r="A24" s="22" t="s">
        <v>273</v>
      </c>
      <c r="B24" s="23" t="s">
        <v>274</v>
      </c>
      <c r="C24" s="24">
        <v>282.78385500000002</v>
      </c>
      <c r="D24" s="17"/>
      <c r="E24" s="18">
        <v>282.78385500000002</v>
      </c>
    </row>
    <row r="25" spans="1:5" ht="26.1" customHeight="1">
      <c r="A25" s="25" t="s">
        <v>275</v>
      </c>
      <c r="B25" s="26" t="s">
        <v>276</v>
      </c>
      <c r="C25" s="27">
        <v>5.9219999999999997</v>
      </c>
      <c r="D25" s="10"/>
      <c r="E25" s="11">
        <v>5.9219999999999997</v>
      </c>
    </row>
    <row r="26" spans="1:5" ht="26.1" customHeight="1">
      <c r="A26" s="25" t="s">
        <v>277</v>
      </c>
      <c r="B26" s="26" t="s">
        <v>278</v>
      </c>
      <c r="C26" s="27">
        <v>13</v>
      </c>
      <c r="D26" s="10"/>
      <c r="E26" s="11">
        <v>13</v>
      </c>
    </row>
    <row r="27" spans="1:5" ht="26.1" customHeight="1">
      <c r="A27" s="25" t="s">
        <v>279</v>
      </c>
      <c r="B27" s="26" t="s">
        <v>280</v>
      </c>
      <c r="C27" s="27">
        <v>5</v>
      </c>
      <c r="D27" s="10"/>
      <c r="E27" s="11">
        <v>5</v>
      </c>
    </row>
    <row r="28" spans="1:5" ht="26.1" customHeight="1">
      <c r="A28" s="25" t="s">
        <v>281</v>
      </c>
      <c r="B28" s="26" t="s">
        <v>282</v>
      </c>
      <c r="C28" s="27">
        <v>30.6</v>
      </c>
      <c r="D28" s="10"/>
      <c r="E28" s="11">
        <v>30.6</v>
      </c>
    </row>
    <row r="29" spans="1:5" ht="26.1" customHeight="1">
      <c r="A29" s="25" t="s">
        <v>283</v>
      </c>
      <c r="B29" s="26" t="s">
        <v>284</v>
      </c>
      <c r="C29" s="27">
        <v>39.583933999999999</v>
      </c>
      <c r="D29" s="10"/>
      <c r="E29" s="11">
        <v>39.583933999999999</v>
      </c>
    </row>
    <row r="30" spans="1:5" ht="26.1" customHeight="1">
      <c r="A30" s="25" t="s">
        <v>285</v>
      </c>
      <c r="B30" s="26" t="s">
        <v>286</v>
      </c>
      <c r="C30" s="27">
        <v>30.791076</v>
      </c>
      <c r="D30" s="10"/>
      <c r="E30" s="11">
        <v>30.791076</v>
      </c>
    </row>
    <row r="31" spans="1:5" ht="26.1" customHeight="1">
      <c r="A31" s="25" t="s">
        <v>287</v>
      </c>
      <c r="B31" s="26" t="s">
        <v>288</v>
      </c>
      <c r="C31" s="27">
        <v>38.488844999999998</v>
      </c>
      <c r="D31" s="10"/>
      <c r="E31" s="11">
        <v>38.488844999999998</v>
      </c>
    </row>
    <row r="32" spans="1:5" ht="26.1" customHeight="1">
      <c r="A32" s="25" t="s">
        <v>289</v>
      </c>
      <c r="B32" s="26" t="s">
        <v>290</v>
      </c>
      <c r="C32" s="27">
        <v>18.12</v>
      </c>
      <c r="D32" s="10"/>
      <c r="E32" s="11">
        <v>18.12</v>
      </c>
    </row>
    <row r="33" spans="1:5" ht="26.1" customHeight="1">
      <c r="A33" s="25" t="s">
        <v>291</v>
      </c>
      <c r="B33" s="26" t="s">
        <v>292</v>
      </c>
      <c r="C33" s="27">
        <v>48.708799999999997</v>
      </c>
      <c r="D33" s="10"/>
      <c r="E33" s="11">
        <v>48.708799999999997</v>
      </c>
    </row>
    <row r="34" spans="1:5" ht="26.1" customHeight="1">
      <c r="A34" s="25" t="s">
        <v>293</v>
      </c>
      <c r="B34" s="26" t="s">
        <v>294</v>
      </c>
      <c r="C34" s="27">
        <v>6.87</v>
      </c>
      <c r="D34" s="10"/>
      <c r="E34" s="11">
        <v>6.87</v>
      </c>
    </row>
    <row r="35" spans="1:5" ht="26.1" customHeight="1">
      <c r="A35" s="25" t="s">
        <v>295</v>
      </c>
      <c r="B35" s="26" t="s">
        <v>296</v>
      </c>
      <c r="C35" s="27">
        <v>1.66</v>
      </c>
      <c r="D35" s="10"/>
      <c r="E35" s="11">
        <v>1.66</v>
      </c>
    </row>
    <row r="36" spans="1:5" ht="26.1" customHeight="1">
      <c r="A36" s="25" t="s">
        <v>297</v>
      </c>
      <c r="B36" s="26" t="s">
        <v>298</v>
      </c>
      <c r="C36" s="27">
        <v>8.2791999999999994</v>
      </c>
      <c r="D36" s="10"/>
      <c r="E36" s="11">
        <v>8.2791999999999994</v>
      </c>
    </row>
    <row r="37" spans="1:5" ht="26.1" customHeight="1">
      <c r="A37" s="25" t="s">
        <v>299</v>
      </c>
      <c r="B37" s="26" t="s">
        <v>300</v>
      </c>
      <c r="C37" s="27">
        <v>8</v>
      </c>
      <c r="D37" s="10"/>
      <c r="E37" s="11">
        <v>8</v>
      </c>
    </row>
    <row r="38" spans="1:5" ht="26.1" customHeight="1">
      <c r="A38" s="25" t="s">
        <v>301</v>
      </c>
      <c r="B38" s="26" t="s">
        <v>302</v>
      </c>
      <c r="C38" s="27">
        <v>12.86</v>
      </c>
      <c r="D38" s="10"/>
      <c r="E38" s="11">
        <v>12.86</v>
      </c>
    </row>
    <row r="39" spans="1:5" ht="26.1" customHeight="1">
      <c r="A39" s="25" t="s">
        <v>303</v>
      </c>
      <c r="B39" s="26" t="s">
        <v>304</v>
      </c>
      <c r="C39" s="27">
        <v>14.9</v>
      </c>
      <c r="D39" s="10"/>
      <c r="E39" s="11">
        <v>14.9</v>
      </c>
    </row>
    <row r="40" spans="1:5" ht="16.350000000000001" customHeight="1">
      <c r="A40" s="1"/>
      <c r="B40" s="1"/>
      <c r="C40" s="1"/>
      <c r="D40" s="1"/>
      <c r="E40" s="1"/>
    </row>
    <row r="41" spans="1:5" ht="16.350000000000001" customHeight="1">
      <c r="A41" s="58" t="s">
        <v>82</v>
      </c>
      <c r="B41" s="58"/>
      <c r="C41" s="58"/>
      <c r="D41" s="58"/>
      <c r="E41" s="58"/>
    </row>
  </sheetData>
  <mergeCells count="5">
    <mergeCell ref="A2:E2"/>
    <mergeCell ref="A3:B3"/>
    <mergeCell ref="A4:B4"/>
    <mergeCell ref="C4:E4"/>
    <mergeCell ref="A41:E41"/>
  </mergeCells>
  <phoneticPr fontId="13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2025-02-11T01:19:00Z</dcterms:created>
  <dcterms:modified xsi:type="dcterms:W3CDTF">2025-02-11T03:46:21Z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