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45" tabRatio="619" activeTab="12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2" r:id="rId13"/>
    <sheet name="Sheet1" sheetId="33" r:id="rId14"/>
  </sheets>
  <definedNames>
    <definedName name="_xlnm.Print_Area" localSheetId="2">'1'!$A$2:$D$43</definedName>
    <definedName name="_xlnm.Print_Area" localSheetId="3">'2'!$A$1:$B$29</definedName>
    <definedName name="_xlnm.Print_Area" localSheetId="7">'6'!$A$1:$E$56</definedName>
    <definedName name="_xlnm.Print_Area" localSheetId="8">'7'!$A$1:$E$43</definedName>
    <definedName name="_xlnm.Print_Area" localSheetId="10">'9'!$A$1:$E$20</definedName>
    <definedName name="_xlnm.Print_Titles" localSheetId="2">'1'!$1:$5</definedName>
    <definedName name="_xlnm.Print_Titles" localSheetId="11">'10'!$1:$5</definedName>
    <definedName name="_xlnm.Print_Titles" localSheetId="12">'11'!$1:$5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4525"/>
</workbook>
</file>

<file path=xl/sharedStrings.xml><?xml version="1.0" encoding="utf-8"?>
<sst xmlns="http://schemas.openxmlformats.org/spreadsheetml/2006/main" count="473" uniqueCount="343">
  <si>
    <t>单位代码：014001</t>
  </si>
  <si>
    <t>单位名称：中共肃南裕固族自治县委办公室</t>
  </si>
  <si>
    <t>部门预算公开表</t>
  </si>
  <si>
    <t>编制日期：  2022 年 4月 12 日</t>
  </si>
  <si>
    <t>部门领导：陈海君</t>
  </si>
  <si>
    <t>财务负责人：安文韬</t>
  </si>
  <si>
    <t xml:space="preserve">    制表人：张生林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</si>
  <si>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</si>
  <si>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</si>
  <si>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</si>
  <si>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</si>
  <si>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</si>
  <si>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</si>
  <si>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</si>
  <si>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</si>
  <si>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</si>
  <si>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</si>
  <si>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</si>
  <si>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</si>
  <si>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</si>
  <si>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</si>
  <si>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</si>
  <si>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</si>
  <si>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</si>
  <si>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</si>
  <si>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</si>
  <si>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</si>
  <si>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</si>
  <si>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</si>
  <si>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</si>
  <si>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</si>
  <si>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</si>
  <si>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</si>
  <si>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</si>
  <si>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</si>
  <si>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一、一般公共预算拨款</t>
  </si>
  <si>
    <t>一、一般公共服务支出</t>
  </si>
  <si>
    <t>二、政府性基金预算拨款</t>
  </si>
  <si>
    <t>二、外交支出</t>
  </si>
  <si>
    <t>三、国有资本经营预算拨款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</si>
  <si>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</si>
  <si>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</si>
  <si>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</si>
  <si>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</si>
  <si>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</si>
  <si>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</si>
  <si>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</si>
  <si>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</si>
  <si>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</si>
  <si>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</si>
  <si>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</si>
  <si>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</si>
  <si>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</si>
  <si>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</si>
  <si>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</si>
  <si>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</si>
  <si>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</si>
  <si>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</si>
  <si>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</si>
  <si>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</si>
  <si>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</si>
  <si>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</si>
  <si>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</si>
  <si>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</si>
  <si>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</si>
  <si>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</si>
  <si>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</si>
  <si>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</si>
  <si>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</si>
  <si>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年初财政拨款结转和结余</t>
  </si>
  <si>
    <t>二十九、结转下年</t>
  </si>
  <si>
    <t>年末财政拨款结转和结余</t>
  </si>
  <si>
    <t>收入总计</t>
  </si>
  <si>
    <t>支出总计</t>
  </si>
  <si>
    <t>部门收入总体情况表</t>
  </si>
  <si>
    <t>一、一般公共预算财政拨款收入</t>
  </si>
  <si>
    <t xml:space="preserve">    经费拨款</t>
  </si>
  <si>
    <t xml:space="preserve">        本年收入合计</t>
  </si>
  <si>
    <t>十、上年结转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</si>
  <si>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</si>
  <si>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</si>
  <si>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</si>
  <si>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</si>
  <si>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</si>
  <si>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</si>
  <si>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</si>
  <si>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</si>
  <si>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</si>
  <si>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</si>
  <si>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</si>
  <si>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</si>
  <si>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政府办公厅（室）及相关机构事务</t>
  </si>
  <si>
    <t>行政运行</t>
  </si>
  <si>
    <t xml:space="preserve">  党委办公厅（室）及相关事务</t>
  </si>
  <si>
    <t xml:space="preserve">    行政运行</t>
  </si>
  <si>
    <t>一般行政管理事务</t>
  </si>
  <si>
    <t>其他民党派及工商联事务支出</t>
  </si>
  <si>
    <t>群众团体事务</t>
  </si>
  <si>
    <t>其他党委办公厅（室）及相关基构事务</t>
  </si>
  <si>
    <t>其他一般共公服务支出</t>
  </si>
  <si>
    <t>其他一般公共服务支出</t>
  </si>
  <si>
    <t>公共安全支出</t>
  </si>
  <si>
    <t>其他公共安全支出</t>
  </si>
  <si>
    <t>科学技术支出</t>
  </si>
  <si>
    <t>科学技术普及</t>
  </si>
  <si>
    <t>科技重大项目</t>
  </si>
  <si>
    <t>文化旅游体育及传媒</t>
  </si>
  <si>
    <t>文化和旅游</t>
  </si>
  <si>
    <t>社会保障和就业支出</t>
  </si>
  <si>
    <t xml:space="preserve">  行政事业单位离退休</t>
  </si>
  <si>
    <t xml:space="preserve">    归口管理的行政单位离退休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</si>
  <si>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</si>
  <si>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</si>
  <si>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</si>
  <si>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</si>
  <si>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</si>
  <si>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</si>
  <si>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</si>
  <si>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</si>
  <si>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</si>
  <si>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财政对基本医疗保险基金的补助</t>
  </si>
  <si>
    <t>财政对职工基本医疗保险基金的补助</t>
  </si>
  <si>
    <t>住房保障支出</t>
  </si>
  <si>
    <t xml:space="preserve">  住房改革支出</t>
  </si>
  <si>
    <t xml:space="preserve">    住房公积金</t>
  </si>
  <si>
    <t>其他支出</t>
  </si>
  <si>
    <t xml:space="preserve">      其他支出</t>
  </si>
  <si>
    <t>财政拨款收支总体情况表</t>
  </si>
  <si>
    <t>收      入</t>
  </si>
  <si>
    <t>支      出</t>
  </si>
  <si>
    <t>一、本年收入</t>
  </si>
  <si>
    <t xml:space="preserve"> 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</si>
  <si>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</si>
  <si>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</si>
  <si>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</si>
  <si>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</si>
  <si>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</si>
  <si>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</si>
  <si>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</si>
  <si>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</si>
  <si>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</si>
  <si>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</si>
  <si>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</si>
  <si>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</si>
  <si>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</si>
  <si>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</si>
  <si>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</si>
  <si>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</si>
  <si>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</si>
  <si>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</si>
  <si>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</si>
  <si>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</si>
  <si>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</si>
  <si>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</si>
  <si>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</si>
  <si>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</si>
  <si>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</si>
  <si>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</si>
  <si>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</si>
  <si>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</si>
  <si>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</si>
  <si>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</si>
  <si>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</si>
  <si>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</si>
  <si>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</si>
  <si>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</si>
  <si>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</si>
  <si>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支出功能分类</t>
  </si>
  <si>
    <t>一般公共预算支出</t>
  </si>
  <si>
    <t>政府性基金预算支出</t>
  </si>
  <si>
    <t>国有资本经营预算支出</t>
  </si>
  <si>
    <t>文化旅游体育与传媒支出</t>
  </si>
  <si>
    <t>一般公共预算支出情况表</t>
  </si>
  <si>
    <t>科目编码</t>
  </si>
  <si>
    <t>科目名称</t>
  </si>
  <si>
    <t>201</t>
  </si>
  <si>
    <t>20103</t>
  </si>
  <si>
    <t>2010301</t>
  </si>
  <si>
    <t xml:space="preserve">  20131</t>
  </si>
  <si>
    <t>党委办公厅（室）及相关事务</t>
  </si>
  <si>
    <t>2013101</t>
  </si>
  <si>
    <t>2013102</t>
  </si>
  <si>
    <t>2013105</t>
  </si>
  <si>
    <t>专项业务</t>
  </si>
  <si>
    <t>2013199</t>
  </si>
  <si>
    <t>其他党委办公厅（室）及相关机构事务</t>
  </si>
  <si>
    <t>20128</t>
  </si>
  <si>
    <t>民主党派及工商联</t>
  </si>
  <si>
    <t>2012801</t>
  </si>
  <si>
    <t>2012802</t>
  </si>
  <si>
    <t>20129</t>
  </si>
  <si>
    <t>2012901</t>
  </si>
  <si>
    <t>2012902</t>
  </si>
  <si>
    <t>2012999</t>
  </si>
  <si>
    <t>其他群众团体事务支出</t>
  </si>
  <si>
    <t>20136</t>
  </si>
  <si>
    <t>其他共产党事务支出</t>
  </si>
  <si>
    <t>213601</t>
  </si>
  <si>
    <t>2013602</t>
  </si>
  <si>
    <t>20199</t>
  </si>
  <si>
    <t>其他一般公共报务支出</t>
  </si>
  <si>
    <t>2019999</t>
  </si>
  <si>
    <t>204</t>
  </si>
  <si>
    <t>20499</t>
  </si>
  <si>
    <t>2049999</t>
  </si>
  <si>
    <t>206</t>
  </si>
  <si>
    <t>20607</t>
  </si>
  <si>
    <t>2060702</t>
  </si>
  <si>
    <t>科普活动</t>
  </si>
  <si>
    <t>2060799</t>
  </si>
  <si>
    <t>其他科学技术普及支出</t>
  </si>
  <si>
    <t>20609</t>
  </si>
  <si>
    <t>2060902</t>
  </si>
  <si>
    <t>重点研发支出</t>
  </si>
  <si>
    <t>207</t>
  </si>
  <si>
    <t>文化旅游体育与创媒支出</t>
  </si>
  <si>
    <t>20701</t>
  </si>
  <si>
    <t>2070111</t>
  </si>
  <si>
    <t>文化创作与保护</t>
  </si>
  <si>
    <t>208</t>
  </si>
  <si>
    <t xml:space="preserve">  20805</t>
  </si>
  <si>
    <t xml:space="preserve">    2080501</t>
  </si>
  <si>
    <t xml:space="preserve">    2080505</t>
  </si>
  <si>
    <t xml:space="preserve">    2080506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</si>
  <si>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</si>
  <si>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</si>
  <si>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</si>
  <si>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</si>
  <si>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</si>
  <si>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2101103</t>
  </si>
  <si>
    <t>21012</t>
  </si>
  <si>
    <t>221</t>
  </si>
  <si>
    <t xml:space="preserve">  22102</t>
  </si>
  <si>
    <t xml:space="preserve">    2210201</t>
  </si>
  <si>
    <t xml:space="preserve">   其他支出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</si>
  <si>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</si>
  <si>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</si>
  <si>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</si>
  <si>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</si>
  <si>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</si>
  <si>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</si>
  <si>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</si>
  <si>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</si>
  <si>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</si>
  <si>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</si>
  <si>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</si>
  <si>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</si>
  <si>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</si>
  <si>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</si>
  <si>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</si>
  <si>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</si>
  <si>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</si>
  <si>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</si>
  <si>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</si>
  <si>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</si>
  <si>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</si>
  <si>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</si>
  <si>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</si>
  <si>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</si>
  <si>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</si>
  <si>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</si>
  <si>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</si>
  <si>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</si>
  <si>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</si>
  <si>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</si>
  <si>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</si>
  <si>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</si>
  <si>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</si>
  <si>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</si>
  <si>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</si>
  <si>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</si>
  <si>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</si>
  <si>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</si>
  <si>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</si>
  <si>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</si>
  <si>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</si>
  <si>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</si>
  <si>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</si>
  <si>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</si>
  <si>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</si>
  <si>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</si>
  <si>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</si>
  <si>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</si>
  <si>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</si>
  <si>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</si>
  <si>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</si>
  <si>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</si>
  <si>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</si>
  <si>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</si>
  <si>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</si>
  <si>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</si>
  <si>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</si>
  <si>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</si>
  <si>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</si>
  <si>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业务费支出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</si>
  <si>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</si>
  <si>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</si>
  <si>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</si>
  <si>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</si>
  <si>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</si>
  <si>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</si>
  <si>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</si>
  <si>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</si>
  <si>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</si>
  <si>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</si>
  <si>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</si>
  <si>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</si>
  <si>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r>
      <rPr>
        <sz val="10"/>
        <rFont val="Arial"/>
        <charset val="134"/>
      </rPr>
      <t>备注：</t>
    </r>
    <r>
      <rPr>
        <sz val="11"/>
        <color indexed="8"/>
        <rFont val="Calibri"/>
        <charset val="134"/>
      </rPr>
      <t>“30302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”</t>
    </r>
    <r>
      <rPr>
        <sz val="11"/>
        <color indexed="8"/>
        <rFont val="宋体"/>
        <charset val="134"/>
      </rPr>
      <t>中不含退休人员退休金</t>
    </r>
  </si>
  <si>
    <t>一般公共预算“三公”经费、会议费、培训费支出情况表</t>
  </si>
  <si>
    <t>单位名称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</si>
  <si>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</si>
  <si>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</si>
  <si>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</si>
  <si>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</si>
  <si>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</si>
  <si>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</si>
  <si>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</si>
  <si>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</si>
  <si>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肃南县委</t>
  </si>
  <si>
    <t>县委办公室</t>
  </si>
  <si>
    <t>县委政法委</t>
  </si>
  <si>
    <t>县委编办</t>
  </si>
  <si>
    <t>县科协</t>
  </si>
  <si>
    <t>工商业联合会</t>
  </si>
  <si>
    <t>共青团肃南县委</t>
  </si>
  <si>
    <t>直属机关工委</t>
  </si>
  <si>
    <t>妇联</t>
  </si>
  <si>
    <t>党史研究室</t>
  </si>
  <si>
    <t>信访局</t>
  </si>
  <si>
    <t>文联</t>
  </si>
  <si>
    <t>一般公共预算机关运行经费</t>
  </si>
  <si>
    <t>序号</t>
  </si>
  <si>
    <t xml:space="preserve">  合  计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</si>
  <si>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</si>
  <si>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</si>
  <si>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</si>
  <si>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</si>
  <si>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</si>
  <si>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</si>
  <si>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转移性支出</t>
  </si>
  <si>
    <t xml:space="preserve">  一般性转移支付</t>
  </si>
  <si>
    <t xml:space="preserve">    公共安全共同财政事权转移支付支出</t>
  </si>
  <si>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**单位</t>
    </r>
  </si>
</sst>
</file>

<file path=xl/styles.xml><?xml version="1.0" encoding="utf-8"?>
<styleSheet xmlns="http://schemas.openxmlformats.org/spreadsheetml/2006/main">
  <numFmts count="11">
    <numFmt numFmtId="176" formatCode="0.00_ ;[Red]\-0.00\ "/>
    <numFmt numFmtId="177" formatCode="#,##0.00;[Red]#,##0.00"/>
    <numFmt numFmtId="178" formatCode="0.00_ "/>
    <numFmt numFmtId="43" formatCode="_ * #,##0.00_ ;_ * \-#,##0.00_ ;_ * &quot;-&quot;??_ ;_ @_ "/>
    <numFmt numFmtId="179" formatCode="#,##0.00_ "/>
    <numFmt numFmtId="180" formatCode="0_ "/>
    <numFmt numFmtId="42" formatCode="_ &quot;￥&quot;* #,##0_ ;_ &quot;￥&quot;* \-#,##0_ ;_ &quot;￥&quot;* &quot;-&quot;_ ;_ @_ "/>
    <numFmt numFmtId="181" formatCode="#,##0.00_);[Red]\(#,##0.00\)"/>
    <numFmt numFmtId="182" formatCode="#,##0.00_ ;[Red]\-#,##0.00\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0"/>
      <name val="Arial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sz val="9"/>
      <name val="宋体"/>
      <charset val="134"/>
    </font>
    <font>
      <sz val="9"/>
      <color indexed="12"/>
      <name val="宋体"/>
      <charset val="134"/>
    </font>
    <font>
      <b/>
      <i/>
      <sz val="9"/>
      <color indexed="8"/>
      <name val="宋体"/>
      <charset val="134"/>
    </font>
    <font>
      <i/>
      <sz val="9"/>
      <color indexed="8"/>
      <name val="宋体"/>
      <charset val="134"/>
    </font>
    <font>
      <i/>
      <sz val="10"/>
      <color indexed="8"/>
      <name val="宋体"/>
      <charset val="134"/>
    </font>
    <font>
      <b/>
      <sz val="9"/>
      <color rgb="FFFF0000"/>
      <name val="宋体"/>
      <charset val="134"/>
    </font>
    <font>
      <sz val="9"/>
      <color rgb="FFFF0000"/>
      <name val="宋体"/>
      <charset val="134"/>
    </font>
    <font>
      <sz val="9"/>
      <color indexed="8"/>
      <name val="Calibri"/>
      <charset val="134"/>
    </font>
    <font>
      <b/>
      <sz val="9"/>
      <color rgb="FF000000"/>
      <name val="方正书宋_GBK"/>
      <charset val="134"/>
    </font>
    <font>
      <b/>
      <sz val="9"/>
      <color indexed="8"/>
      <name val="宋体"/>
      <charset val="134"/>
      <scheme val="major"/>
    </font>
    <font>
      <sz val="9"/>
      <color rgb="FF000000"/>
      <name val="方正书宋_GBK"/>
      <charset val="134"/>
    </font>
    <font>
      <sz val="9"/>
      <color indexed="8"/>
      <name val="宋体"/>
      <charset val="134"/>
      <scheme val="major"/>
    </font>
    <font>
      <b/>
      <sz val="11"/>
      <color indexed="8"/>
      <name val="Calibri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0"/>
      <color indexed="12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auto="true"/>
      </top>
      <bottom style="thin">
        <color auto="true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8"/>
      </top>
      <bottom style="thin">
        <color auto="true"/>
      </bottom>
      <diagonal/>
    </border>
    <border>
      <left style="thin">
        <color auto="true"/>
      </left>
      <right/>
      <top style="thin">
        <color indexed="8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0" fontId="0" fillId="0" borderId="0"/>
    <xf numFmtId="0" fontId="28" fillId="21" borderId="0" applyNumberFormat="false" applyBorder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28" fillId="14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8" fillId="15" borderId="0" applyNumberFormat="false" applyBorder="false" applyAlignment="false" applyProtection="false">
      <alignment vertical="center"/>
    </xf>
    <xf numFmtId="0" fontId="30" fillId="0" borderId="35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9" fillId="0" borderId="34" applyNumberFormat="false" applyFill="false" applyAlignment="false" applyProtection="false">
      <alignment vertical="center"/>
    </xf>
    <xf numFmtId="9" fontId="36" fillId="0" borderId="0" applyFont="false" applyFill="false" applyBorder="false" applyAlignment="false" applyProtection="false">
      <alignment vertical="center"/>
    </xf>
    <xf numFmtId="43" fontId="36" fillId="0" borderId="0" applyFont="false" applyFill="false" applyBorder="false" applyAlignment="false" applyProtection="false">
      <alignment vertical="center"/>
    </xf>
    <xf numFmtId="0" fontId="0" fillId="0" borderId="0"/>
    <xf numFmtId="0" fontId="35" fillId="0" borderId="33" applyNumberFormat="false" applyFill="false" applyAlignment="false" applyProtection="false">
      <alignment vertical="center"/>
    </xf>
    <xf numFmtId="42" fontId="36" fillId="0" borderId="0" applyFont="false" applyFill="false" applyBorder="false" applyAlignment="false" applyProtection="false">
      <alignment vertical="center"/>
    </xf>
    <xf numFmtId="0" fontId="0" fillId="0" borderId="0"/>
    <xf numFmtId="0" fontId="27" fillId="25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41" fillId="0" borderId="33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28" fillId="29" borderId="0" applyNumberFormat="false" applyBorder="false" applyAlignment="false" applyProtection="false">
      <alignment vertical="center"/>
    </xf>
    <xf numFmtId="44" fontId="36" fillId="0" borderId="0" applyFont="false" applyFill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44" fillId="30" borderId="37" applyNumberFormat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41" fontId="36" fillId="0" borderId="0" applyFont="false" applyFill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0" fillId="0" borderId="0"/>
    <xf numFmtId="0" fontId="27" fillId="33" borderId="0" applyNumberFormat="false" applyBorder="false" applyAlignment="false" applyProtection="false">
      <alignment vertical="center"/>
    </xf>
    <xf numFmtId="0" fontId="45" fillId="31" borderId="37" applyNumberFormat="false" applyAlignment="false" applyProtection="false">
      <alignment vertical="center"/>
    </xf>
    <xf numFmtId="0" fontId="46" fillId="30" borderId="38" applyNumberFormat="false" applyAlignment="false" applyProtection="false">
      <alignment vertical="center"/>
    </xf>
    <xf numFmtId="0" fontId="34" fillId="11" borderId="32" applyNumberFormat="false" applyAlignment="false" applyProtection="false">
      <alignment vertical="center"/>
    </xf>
    <xf numFmtId="0" fontId="33" fillId="0" borderId="31" applyNumberFormat="false" applyFill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36" fillId="17" borderId="36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7" fillId="9" borderId="0" applyNumberFormat="false" applyBorder="false" applyAlignment="false" applyProtection="false">
      <alignment vertical="center"/>
    </xf>
    <xf numFmtId="0" fontId="29" fillId="8" borderId="0" applyNumberFormat="false" applyBorder="false" applyAlignment="false" applyProtection="false">
      <alignment vertical="center"/>
    </xf>
    <xf numFmtId="0" fontId="28" fillId="19" borderId="0" applyNumberFormat="false" applyBorder="false" applyAlignment="false" applyProtection="false">
      <alignment vertical="center"/>
    </xf>
    <xf numFmtId="0" fontId="37" fillId="12" borderId="0" applyNumberFormat="false" applyBorder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28" fillId="6" borderId="0" applyNumberFormat="false" applyBorder="false" applyAlignment="false" applyProtection="false">
      <alignment vertical="center"/>
    </xf>
    <xf numFmtId="0" fontId="0" fillId="0" borderId="0"/>
    <xf numFmtId="0" fontId="27" fillId="5" borderId="0" applyNumberFormat="false" applyBorder="false" applyAlignment="false" applyProtection="false">
      <alignment vertical="center"/>
    </xf>
    <xf numFmtId="0" fontId="28" fillId="4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</cellStyleXfs>
  <cellXfs count="201">
    <xf numFmtId="0" fontId="0" fillId="0" borderId="0" xfId="0"/>
    <xf numFmtId="0" fontId="1" fillId="0" borderId="0" xfId="0" applyFont="true"/>
    <xf numFmtId="0" fontId="2" fillId="0" borderId="0" xfId="0" applyFont="true" applyBorder="true" applyAlignment="true" applyProtection="true"/>
    <xf numFmtId="0" fontId="2" fillId="0" borderId="0" xfId="0" applyFont="true" applyFill="true" applyBorder="true" applyAlignment="true" applyProtection="true"/>
    <xf numFmtId="0" fontId="3" fillId="0" borderId="0" xfId="0" applyFont="true" applyBorder="true" applyAlignment="true" applyProtection="true"/>
    <xf numFmtId="0" fontId="3" fillId="0" borderId="0" xfId="0" applyFont="true" applyFill="true" applyBorder="true" applyAlignment="true" applyProtection="true"/>
    <xf numFmtId="0" fontId="4" fillId="0" borderId="0" xfId="0" applyFont="true" applyBorder="true" applyAlignment="true" applyProtection="true">
      <alignment horizontal="center" vertical="center"/>
    </xf>
    <xf numFmtId="0" fontId="5" fillId="0" borderId="1" xfId="0" applyFont="true" applyBorder="true" applyAlignment="true" applyProtection="true">
      <alignment horizontal="center" vertical="center"/>
    </xf>
    <xf numFmtId="0" fontId="5" fillId="0" borderId="2" xfId="0" applyFont="true" applyBorder="true" applyAlignment="true" applyProtection="true">
      <alignment horizontal="center" vertical="center"/>
    </xf>
    <xf numFmtId="49" fontId="6" fillId="0" borderId="1" xfId="0" applyNumberFormat="true" applyFont="true" applyFill="true" applyBorder="true" applyAlignment="true" applyProtection="true">
      <alignment horizontal="left" vertical="center"/>
    </xf>
    <xf numFmtId="4" fontId="6" fillId="0" borderId="2" xfId="0" applyNumberFormat="true" applyFont="true" applyFill="true" applyBorder="true" applyAlignment="true" applyProtection="true">
      <alignment horizontal="right" vertical="center"/>
    </xf>
    <xf numFmtId="49" fontId="5" fillId="0" borderId="1" xfId="0" applyNumberFormat="true" applyFont="true" applyFill="true" applyBorder="true" applyAlignment="true" applyProtection="true">
      <alignment horizontal="left" vertical="center"/>
    </xf>
    <xf numFmtId="4" fontId="5" fillId="0" borderId="2" xfId="0" applyNumberFormat="true" applyFont="true" applyFill="true" applyBorder="true" applyAlignment="true" applyProtection="true">
      <alignment horizontal="right" vertical="center"/>
    </xf>
    <xf numFmtId="0" fontId="5" fillId="0" borderId="0" xfId="0" applyFont="true" applyBorder="true" applyAlignment="true" applyProtection="true">
      <alignment horizontal="right" vertical="center"/>
    </xf>
    <xf numFmtId="0" fontId="5" fillId="0" borderId="3" xfId="0" applyFont="true" applyBorder="true" applyAlignment="true" applyProtection="true">
      <alignment horizontal="center" vertical="center"/>
    </xf>
    <xf numFmtId="4" fontId="6" fillId="0" borderId="3" xfId="0" applyNumberFormat="true" applyFont="true" applyFill="true" applyBorder="true" applyAlignment="true" applyProtection="true">
      <alignment horizontal="right" vertical="center"/>
    </xf>
    <xf numFmtId="0" fontId="1" fillId="0" borderId="0" xfId="0" applyFont="true" applyFill="true"/>
    <xf numFmtId="4" fontId="5" fillId="0" borderId="3" xfId="0" applyNumberFormat="true" applyFont="true" applyFill="true" applyBorder="true" applyAlignment="true" applyProtection="true">
      <alignment horizontal="right" vertical="center"/>
    </xf>
    <xf numFmtId="0" fontId="7" fillId="0" borderId="0" xfId="0" applyFont="true" applyBorder="true" applyAlignment="true" applyProtection="true">
      <alignment vertical="center" wrapText="true"/>
    </xf>
    <xf numFmtId="0" fontId="8" fillId="0" borderId="4" xfId="0" applyFont="true" applyBorder="true" applyAlignment="true" applyProtection="true">
      <alignment horizontal="center" vertical="center"/>
    </xf>
    <xf numFmtId="0" fontId="8" fillId="0" borderId="5" xfId="0" applyFont="true" applyBorder="true" applyAlignment="true" applyProtection="true">
      <alignment horizontal="center" vertical="center" wrapText="true"/>
    </xf>
    <xf numFmtId="0" fontId="8" fillId="0" borderId="4" xfId="0" applyFont="true" applyBorder="true" applyAlignment="true" applyProtection="true">
      <alignment vertical="center"/>
    </xf>
    <xf numFmtId="0" fontId="8" fillId="0" borderId="6" xfId="0" applyFont="true" applyBorder="true" applyAlignment="true" applyProtection="true">
      <alignment vertical="center" wrapText="true"/>
    </xf>
    <xf numFmtId="0" fontId="9" fillId="0" borderId="7" xfId="0" applyNumberFormat="true" applyFont="true" applyFill="true" applyBorder="true" applyAlignment="true" applyProtection="true">
      <alignment horizontal="left" vertical="center"/>
    </xf>
    <xf numFmtId="182" fontId="9" fillId="0" borderId="5" xfId="0" applyNumberFormat="true" applyFont="true" applyFill="true" applyBorder="true" applyAlignment="true" applyProtection="true">
      <alignment horizontal="right" vertical="center"/>
    </xf>
    <xf numFmtId="0" fontId="0" fillId="0" borderId="0" xfId="0" applyFill="true"/>
    <xf numFmtId="0" fontId="0" fillId="0" borderId="8" xfId="0" applyBorder="true"/>
    <xf numFmtId="0" fontId="9" fillId="0" borderId="8" xfId="0" applyFont="true" applyBorder="true" applyAlignment="true" applyProtection="true">
      <alignment vertical="center"/>
    </xf>
    <xf numFmtId="0" fontId="2" fillId="0" borderId="8" xfId="0" applyFont="true" applyBorder="true" applyAlignment="true" applyProtection="true"/>
    <xf numFmtId="0" fontId="10" fillId="0" borderId="0" xfId="0" applyFont="true" applyBorder="true" applyAlignment="true" applyProtection="true">
      <alignment vertical="center" wrapText="true"/>
    </xf>
    <xf numFmtId="0" fontId="10" fillId="0" borderId="0" xfId="0" applyFont="true" applyBorder="true" applyAlignment="true" applyProtection="true"/>
    <xf numFmtId="180" fontId="6" fillId="0" borderId="1" xfId="0" applyNumberFormat="true" applyFont="true" applyFill="true" applyBorder="true" applyAlignment="true" applyProtection="true">
      <alignment horizontal="center" vertical="center"/>
    </xf>
    <xf numFmtId="0" fontId="6" fillId="0" borderId="2" xfId="0" applyNumberFormat="true" applyFont="true" applyFill="true" applyBorder="true" applyAlignment="true" applyProtection="true">
      <alignment horizontal="left" vertical="center"/>
    </xf>
    <xf numFmtId="179" fontId="6" fillId="0" borderId="2" xfId="0" applyNumberFormat="true" applyFont="true" applyFill="true" applyBorder="true" applyAlignment="true" applyProtection="true">
      <alignment horizontal="right" vertical="center"/>
    </xf>
    <xf numFmtId="179" fontId="6" fillId="0" borderId="3" xfId="0" applyNumberFormat="true" applyFont="true" applyFill="true" applyBorder="true" applyAlignment="true" applyProtection="true">
      <alignment horizontal="right" vertical="center"/>
    </xf>
    <xf numFmtId="180" fontId="5" fillId="0" borderId="1" xfId="0" applyNumberFormat="true" applyFont="true" applyFill="true" applyBorder="true" applyAlignment="true" applyProtection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horizontal="left" vertical="center"/>
    </xf>
    <xf numFmtId="4" fontId="11" fillId="0" borderId="3" xfId="0" applyNumberFormat="true" applyFont="true" applyFill="true" applyBorder="true" applyAlignment="true" applyProtection="true">
      <alignment horizontal="right" vertical="center"/>
    </xf>
    <xf numFmtId="0" fontId="5" fillId="0" borderId="9" xfId="0" applyFont="true" applyBorder="true" applyAlignment="true" applyProtection="true">
      <alignment horizontal="center" vertical="center"/>
    </xf>
    <xf numFmtId="179" fontId="6" fillId="0" borderId="10" xfId="0" applyNumberFormat="true" applyFont="true" applyFill="true" applyBorder="true" applyAlignment="true" applyProtection="true">
      <alignment horizontal="right" vertical="center"/>
    </xf>
    <xf numFmtId="179" fontId="5" fillId="0" borderId="11" xfId="0" applyNumberFormat="true" applyFont="true" applyFill="true" applyBorder="true" applyAlignment="true" applyProtection="true">
      <alignment horizontal="right" vertical="center"/>
    </xf>
    <xf numFmtId="179" fontId="5" fillId="0" borderId="3" xfId="0" applyNumberFormat="true" applyFont="true" applyFill="true" applyBorder="true" applyAlignment="true" applyProtection="true">
      <alignment horizontal="right" vertical="center"/>
    </xf>
    <xf numFmtId="0" fontId="12" fillId="0" borderId="0" xfId="0" applyFont="true" applyBorder="true" applyAlignment="true" applyProtection="true">
      <alignment vertical="center" wrapText="true"/>
    </xf>
    <xf numFmtId="0" fontId="5" fillId="0" borderId="12" xfId="0" applyFont="true" applyBorder="true" applyAlignment="true" applyProtection="true">
      <alignment horizontal="center" vertical="center"/>
    </xf>
    <xf numFmtId="0" fontId="5" fillId="0" borderId="3" xfId="0" applyFont="true" applyBorder="true" applyAlignment="true" applyProtection="true">
      <alignment horizontal="center" vertical="center" wrapText="true"/>
    </xf>
    <xf numFmtId="0" fontId="5" fillId="0" borderId="13" xfId="0" applyFont="true" applyBorder="true" applyAlignment="true" applyProtection="true">
      <alignment horizontal="center" vertical="center" wrapText="true"/>
    </xf>
    <xf numFmtId="0" fontId="5" fillId="0" borderId="14" xfId="0" applyFont="true" applyBorder="true" applyAlignment="true" applyProtection="true">
      <alignment horizontal="center" vertical="center"/>
    </xf>
    <xf numFmtId="0" fontId="5" fillId="0" borderId="15" xfId="0" applyFont="true" applyBorder="true" applyAlignment="true" applyProtection="true">
      <alignment horizontal="center" vertical="center" wrapText="true"/>
    </xf>
    <xf numFmtId="0" fontId="5" fillId="0" borderId="16" xfId="0" applyFont="true" applyBorder="true" applyAlignment="true" applyProtection="true">
      <alignment horizontal="center" vertical="center"/>
    </xf>
    <xf numFmtId="0" fontId="5" fillId="0" borderId="17" xfId="0" applyFont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vertical="center"/>
    </xf>
    <xf numFmtId="178" fontId="13" fillId="0" borderId="15" xfId="0" applyNumberFormat="true" applyFont="true" applyFill="true" applyBorder="true" applyAlignment="true" applyProtection="true">
      <alignment horizontal="right" vertical="center" shrinkToFit="true"/>
    </xf>
    <xf numFmtId="49" fontId="6" fillId="0" borderId="13" xfId="0" applyNumberFormat="true" applyFont="true" applyFill="true" applyBorder="true" applyAlignment="true" applyProtection="true">
      <alignment vertical="center"/>
    </xf>
    <xf numFmtId="49" fontId="5" fillId="0" borderId="13" xfId="0" applyNumberFormat="true" applyFont="true" applyFill="true" applyBorder="true" applyAlignment="true" applyProtection="true">
      <alignment horizontal="left" vertical="center"/>
    </xf>
    <xf numFmtId="178" fontId="14" fillId="0" borderId="15" xfId="0" applyNumberFormat="true" applyFont="true" applyFill="true" applyBorder="true" applyAlignment="true" applyProtection="true">
      <alignment horizontal="right" vertical="center" shrinkToFit="true"/>
    </xf>
    <xf numFmtId="178" fontId="15" fillId="0" borderId="2" xfId="0" applyNumberFormat="true" applyFont="true" applyFill="true" applyBorder="true" applyAlignment="true" applyProtection="true">
      <alignment horizontal="right" vertical="center" shrinkToFit="true"/>
    </xf>
    <xf numFmtId="49" fontId="5" fillId="0" borderId="18" xfId="0" applyNumberFormat="true" applyFont="true" applyFill="true" applyBorder="true" applyAlignment="true" applyProtection="true">
      <alignment horizontal="left" vertical="center"/>
    </xf>
    <xf numFmtId="49" fontId="5" fillId="0" borderId="19" xfId="0" applyNumberFormat="true" applyFont="true" applyFill="true" applyBorder="true" applyAlignment="true" applyProtection="true">
      <alignment horizontal="left" vertical="center"/>
    </xf>
    <xf numFmtId="49" fontId="5" fillId="0" borderId="20" xfId="0" applyNumberFormat="true" applyFont="true" applyFill="true" applyBorder="true" applyAlignment="true" applyProtection="true">
      <alignment horizontal="left" vertical="center"/>
    </xf>
    <xf numFmtId="178" fontId="15" fillId="0" borderId="1" xfId="0" applyNumberFormat="true" applyFont="true" applyFill="true" applyBorder="true" applyAlignment="true" applyProtection="true">
      <alignment horizontal="right" vertical="center" shrinkToFit="true"/>
    </xf>
    <xf numFmtId="49" fontId="5" fillId="0" borderId="21" xfId="0" applyNumberFormat="true" applyFont="true" applyFill="true" applyBorder="true" applyAlignment="true" applyProtection="true">
      <alignment horizontal="left" vertical="center"/>
    </xf>
    <xf numFmtId="178" fontId="15" fillId="0" borderId="15" xfId="0" applyNumberFormat="true" applyFont="true" applyFill="true" applyBorder="true" applyAlignment="true" applyProtection="true">
      <alignment horizontal="right" vertical="center" shrinkToFit="true"/>
    </xf>
    <xf numFmtId="178" fontId="15" fillId="0" borderId="22" xfId="0" applyNumberFormat="true" applyFont="true" applyFill="true" applyBorder="true" applyAlignment="true" applyProtection="true">
      <alignment horizontal="right" vertical="center" shrinkToFit="true"/>
    </xf>
    <xf numFmtId="178" fontId="14" fillId="0" borderId="8" xfId="0" applyNumberFormat="true" applyFont="true" applyFill="true" applyBorder="true" applyAlignment="true" applyProtection="true">
      <alignment horizontal="right" vertical="center" shrinkToFit="true"/>
    </xf>
    <xf numFmtId="178" fontId="15" fillId="0" borderId="8" xfId="0" applyNumberFormat="true" applyFont="true" applyFill="true" applyBorder="true" applyAlignment="true" applyProtection="true">
      <alignment horizontal="right" vertical="center" shrinkToFit="true"/>
    </xf>
    <xf numFmtId="0" fontId="5" fillId="0" borderId="1" xfId="0" applyFont="true" applyBorder="true" applyAlignment="true" applyProtection="true">
      <alignment horizontal="center" vertical="center" wrapText="true"/>
    </xf>
    <xf numFmtId="0" fontId="5" fillId="0" borderId="9" xfId="0" applyFont="true" applyBorder="true" applyAlignment="true" applyProtection="true">
      <alignment horizontal="center" vertical="center" wrapText="true"/>
    </xf>
    <xf numFmtId="0" fontId="5" fillId="0" borderId="2" xfId="0" applyFont="true" applyBorder="true" applyAlignment="true" applyProtection="true">
      <alignment horizontal="center" vertical="center" wrapText="true"/>
    </xf>
    <xf numFmtId="0" fontId="5" fillId="0" borderId="2" xfId="0" applyFont="true" applyBorder="true" applyAlignment="true" applyProtection="true">
      <alignment vertical="center" wrapText="true"/>
    </xf>
    <xf numFmtId="0" fontId="5" fillId="0" borderId="23" xfId="0" applyFont="true" applyBorder="true" applyAlignment="true" applyProtection="true">
      <alignment horizontal="center" vertical="center" wrapText="true"/>
    </xf>
    <xf numFmtId="0" fontId="5" fillId="0" borderId="24" xfId="0" applyFont="true" applyBorder="true" applyAlignment="true" applyProtection="true">
      <alignment horizontal="center" vertical="center" wrapText="true"/>
    </xf>
    <xf numFmtId="178" fontId="13" fillId="0" borderId="9" xfId="0" applyNumberFormat="true" applyFont="true" applyFill="true" applyBorder="true" applyAlignment="true" applyProtection="true">
      <alignment horizontal="right" vertical="center" shrinkToFit="true"/>
    </xf>
    <xf numFmtId="178" fontId="15" fillId="0" borderId="3" xfId="0" applyNumberFormat="true" applyFont="true" applyFill="true" applyBorder="true" applyAlignment="true" applyProtection="true">
      <alignment horizontal="right" vertical="center" shrinkToFit="true"/>
    </xf>
    <xf numFmtId="178" fontId="15" fillId="0" borderId="10" xfId="0" applyNumberFormat="true" applyFont="true" applyFill="true" applyBorder="true" applyAlignment="true" applyProtection="true">
      <alignment horizontal="right" vertical="center" shrinkToFit="true"/>
    </xf>
    <xf numFmtId="49" fontId="4" fillId="0" borderId="0" xfId="0" applyNumberFormat="true" applyFont="true" applyBorder="true" applyAlignment="true" applyProtection="true">
      <alignment horizontal="center" vertical="center"/>
    </xf>
    <xf numFmtId="49" fontId="5" fillId="0" borderId="1" xfId="0" applyNumberFormat="true" applyFont="true" applyBorder="true" applyAlignment="true" applyProtection="true">
      <alignment horizontal="center" vertical="center"/>
    </xf>
    <xf numFmtId="0" fontId="5" fillId="0" borderId="17" xfId="0" applyFont="true" applyBorder="true" applyAlignment="true" applyProtection="true">
      <alignment horizontal="center" vertical="center"/>
    </xf>
    <xf numFmtId="182" fontId="6" fillId="0" borderId="1" xfId="0" applyNumberFormat="true" applyFont="true" applyFill="true" applyBorder="true" applyAlignment="true" applyProtection="true">
      <alignment horizontal="right" vertical="center"/>
    </xf>
    <xf numFmtId="182" fontId="6" fillId="0" borderId="2" xfId="0" applyNumberFormat="true" applyFont="true" applyFill="true" applyBorder="true" applyAlignment="true" applyProtection="true">
      <alignment horizontal="right" vertical="center"/>
    </xf>
    <xf numFmtId="182" fontId="5" fillId="0" borderId="2" xfId="0" applyNumberFormat="true" applyFont="true" applyFill="true" applyBorder="true" applyAlignment="true" applyProtection="true">
      <alignment horizontal="right" vertical="center"/>
    </xf>
    <xf numFmtId="182" fontId="5" fillId="0" borderId="1" xfId="0" applyNumberFormat="true" applyFont="true" applyFill="true" applyBorder="true" applyAlignment="true" applyProtection="true">
      <alignment horizontal="right" vertical="center"/>
    </xf>
    <xf numFmtId="0" fontId="5" fillId="0" borderId="11" xfId="0" applyFont="true" applyBorder="true" applyAlignment="true" applyProtection="true">
      <alignment horizontal="center" vertical="center"/>
    </xf>
    <xf numFmtId="4" fontId="16" fillId="0" borderId="3" xfId="0" applyNumberFormat="true" applyFont="true" applyFill="true" applyBorder="true" applyAlignment="true" applyProtection="true">
      <alignment horizontal="right" vertical="center"/>
    </xf>
    <xf numFmtId="4" fontId="17" fillId="0" borderId="3" xfId="0" applyNumberFormat="true" applyFont="true" applyFill="true" applyBorder="true" applyAlignment="true" applyProtection="true">
      <alignment horizontal="right" vertical="center"/>
    </xf>
    <xf numFmtId="49" fontId="6" fillId="0" borderId="2" xfId="0" applyNumberFormat="true" applyFont="true" applyFill="true" applyBorder="true" applyAlignment="true" applyProtection="true">
      <alignment horizontal="left" vertical="center"/>
    </xf>
    <xf numFmtId="49" fontId="5" fillId="0" borderId="2" xfId="0" applyNumberFormat="true" applyFont="true" applyFill="true" applyBorder="true" applyAlignment="true" applyProtection="true">
      <alignment horizontal="left" vertical="center"/>
    </xf>
    <xf numFmtId="49" fontId="5" fillId="0" borderId="12" xfId="0" applyNumberFormat="true" applyFont="true" applyFill="true" applyBorder="true" applyAlignment="true" applyProtection="true">
      <alignment horizontal="left" vertical="center"/>
    </xf>
    <xf numFmtId="49" fontId="5" fillId="0" borderId="15" xfId="0" applyNumberFormat="true" applyFont="true" applyFill="true" applyBorder="true" applyAlignment="true" applyProtection="true">
      <alignment horizontal="left" vertical="center"/>
    </xf>
    <xf numFmtId="4" fontId="6" fillId="0" borderId="15" xfId="0" applyNumberFormat="true" applyFont="true" applyFill="true" applyBorder="true" applyAlignment="true" applyProtection="true">
      <alignment horizontal="right" vertical="center"/>
    </xf>
    <xf numFmtId="4" fontId="5" fillId="0" borderId="15" xfId="0" applyNumberFormat="true" applyFont="true" applyFill="true" applyBorder="true" applyAlignment="true" applyProtection="true">
      <alignment horizontal="right" vertical="center"/>
    </xf>
    <xf numFmtId="0" fontId="18" fillId="0" borderId="8" xfId="0" applyFont="true" applyBorder="true" applyAlignment="true" applyProtection="true">
      <alignment horizontal="left" vertical="center"/>
    </xf>
    <xf numFmtId="0" fontId="19" fillId="0" borderId="8" xfId="0" applyFont="true" applyBorder="true" applyAlignment="true" applyProtection="true">
      <alignment vertical="center"/>
    </xf>
    <xf numFmtId="4" fontId="20" fillId="0" borderId="15" xfId="0" applyNumberFormat="true" applyFont="true" applyFill="true" applyBorder="true" applyAlignment="true" applyProtection="true">
      <alignment horizontal="right" vertical="center"/>
    </xf>
    <xf numFmtId="0" fontId="20" fillId="0" borderId="8" xfId="0" applyFont="true" applyBorder="true" applyAlignment="true" applyProtection="true">
      <alignment vertical="center"/>
    </xf>
    <xf numFmtId="0" fontId="21" fillId="0" borderId="8" xfId="0" applyFont="true" applyBorder="true" applyAlignment="true" applyProtection="true">
      <alignment vertical="center"/>
    </xf>
    <xf numFmtId="0" fontId="22" fillId="0" borderId="8" xfId="0" applyFont="true" applyBorder="true" applyAlignment="true" applyProtection="true">
      <alignment vertical="center"/>
    </xf>
    <xf numFmtId="0" fontId="18" fillId="0" borderId="8" xfId="0" applyFont="true" applyBorder="true" applyAlignment="true" applyProtection="true">
      <alignment horizontal="left"/>
    </xf>
    <xf numFmtId="0" fontId="18" fillId="0" borderId="8" xfId="0" applyFont="true" applyBorder="true" applyAlignment="true" applyProtection="true">
      <alignment vertical="center"/>
    </xf>
    <xf numFmtId="0" fontId="18" fillId="0" borderId="8" xfId="0" applyFont="true" applyBorder="true" applyAlignment="true" applyProtection="true"/>
    <xf numFmtId="0" fontId="3" fillId="0" borderId="8" xfId="0" applyFont="true" applyBorder="true" applyAlignment="true" applyProtection="true"/>
    <xf numFmtId="0" fontId="23" fillId="0" borderId="0" xfId="0" applyFont="true" applyBorder="true" applyAlignment="true" applyProtection="true"/>
    <xf numFmtId="4" fontId="5" fillId="0" borderId="25" xfId="0" applyNumberFormat="true" applyFont="true" applyFill="true" applyBorder="true" applyAlignment="true" applyProtection="true">
      <alignment horizontal="right" vertical="center"/>
    </xf>
    <xf numFmtId="4" fontId="6" fillId="0" borderId="25" xfId="0" applyNumberFormat="true" applyFont="true" applyFill="true" applyBorder="true" applyAlignment="true" applyProtection="true">
      <alignment horizontal="right" vertical="center"/>
    </xf>
    <xf numFmtId="4" fontId="5" fillId="0" borderId="9" xfId="0" applyNumberFormat="true" applyFont="true" applyFill="true" applyBorder="true" applyAlignment="true" applyProtection="true">
      <alignment horizontal="right" vertical="center"/>
    </xf>
    <xf numFmtId="0" fontId="20" fillId="0" borderId="10" xfId="0" applyFont="true" applyBorder="true" applyAlignment="true" applyProtection="true">
      <alignment vertical="center"/>
    </xf>
    <xf numFmtId="0" fontId="22" fillId="0" borderId="10" xfId="0" applyFont="true" applyBorder="true" applyAlignment="true" applyProtection="true">
      <alignment vertical="center"/>
    </xf>
    <xf numFmtId="0" fontId="3" fillId="0" borderId="10" xfId="0" applyFont="true" applyBorder="true" applyAlignment="true" applyProtection="true"/>
    <xf numFmtId="0" fontId="4" fillId="0" borderId="26" xfId="0" applyFont="true" applyBorder="true" applyAlignment="true" applyProtection="true">
      <alignment horizontal="center" vertical="center"/>
    </xf>
    <xf numFmtId="0" fontId="5" fillId="2" borderId="0" xfId="0" applyFont="true" applyFill="true" applyBorder="true" applyAlignment="true" applyProtection="true">
      <alignment horizontal="left" vertical="center"/>
    </xf>
    <xf numFmtId="0" fontId="5" fillId="0" borderId="0" xfId="0" applyFont="true" applyBorder="true" applyAlignment="true" applyProtection="true">
      <alignment horizontal="left" vertical="center"/>
    </xf>
    <xf numFmtId="0" fontId="5" fillId="0" borderId="13" xfId="0" applyFont="true" applyBorder="true" applyAlignment="true" applyProtection="true">
      <alignment horizontal="center" vertical="center"/>
    </xf>
    <xf numFmtId="0" fontId="5" fillId="0" borderId="0" xfId="0" applyFont="true" applyBorder="true" applyAlignment="true" applyProtection="true">
      <alignment horizontal="center" vertical="center"/>
    </xf>
    <xf numFmtId="0" fontId="5" fillId="0" borderId="1" xfId="0" applyFont="true" applyFill="true" applyBorder="true" applyAlignment="true" applyProtection="true">
      <alignment horizontal="left" vertical="center"/>
    </xf>
    <xf numFmtId="181" fontId="5" fillId="0" borderId="1" xfId="0" applyNumberFormat="true" applyFont="true" applyFill="true" applyBorder="true" applyAlignment="true" applyProtection="true">
      <alignment horizontal="right" vertical="center" wrapText="true"/>
    </xf>
    <xf numFmtId="0" fontId="5" fillId="0" borderId="2" xfId="0" applyFont="true" applyFill="true" applyBorder="true" applyAlignment="true" applyProtection="true">
      <alignment horizontal="left" vertical="center"/>
    </xf>
    <xf numFmtId="182" fontId="5" fillId="0" borderId="10" xfId="0" applyNumberFormat="true" applyFont="true" applyFill="true" applyBorder="true" applyAlignment="true" applyProtection="true">
      <alignment horizontal="right" vertical="center" wrapText="true"/>
    </xf>
    <xf numFmtId="177" fontId="5" fillId="0" borderId="1" xfId="0" applyNumberFormat="true" applyFont="true" applyFill="true" applyBorder="true" applyAlignment="true" applyProtection="true">
      <alignment horizontal="right" wrapText="true"/>
    </xf>
    <xf numFmtId="0" fontId="5" fillId="0" borderId="1" xfId="0" applyFont="true" applyFill="true" applyBorder="true" applyAlignment="true" applyProtection="true">
      <alignment horizontal="right" vertical="center"/>
    </xf>
    <xf numFmtId="177" fontId="5" fillId="0" borderId="1" xfId="0" applyNumberFormat="true" applyFont="true" applyFill="true" applyBorder="true" applyAlignment="true" applyProtection="true">
      <alignment horizontal="right" vertical="center" wrapText="true"/>
    </xf>
    <xf numFmtId="177" fontId="5" fillId="0" borderId="0" xfId="0" applyNumberFormat="true" applyFont="true" applyFill="true" applyBorder="true" applyAlignment="true" applyProtection="true">
      <alignment horizontal="right" vertical="center" wrapText="true"/>
    </xf>
    <xf numFmtId="4" fontId="5" fillId="0" borderId="10" xfId="0" applyNumberFormat="true" applyFont="true" applyFill="true" applyBorder="true" applyAlignment="true" applyProtection="true">
      <alignment horizontal="right" vertical="center" wrapText="true"/>
    </xf>
    <xf numFmtId="0" fontId="5" fillId="0" borderId="13" xfId="0" applyFont="true" applyFill="true" applyBorder="true" applyAlignment="true" applyProtection="true">
      <alignment horizontal="center" vertical="center"/>
    </xf>
    <xf numFmtId="4" fontId="5" fillId="0" borderId="2" xfId="0" applyNumberFormat="true" applyFont="true" applyFill="true" applyBorder="true" applyAlignment="true" applyProtection="true">
      <alignment horizontal="right" vertical="center" wrapText="true"/>
    </xf>
    <xf numFmtId="0" fontId="5" fillId="0" borderId="2" xfId="0" applyFont="true" applyFill="true" applyBorder="true" applyAlignment="true" applyProtection="true">
      <alignment horizontal="center" vertical="center"/>
    </xf>
    <xf numFmtId="0" fontId="6" fillId="0" borderId="0" xfId="0" applyFont="true" applyBorder="true" applyAlignment="true" applyProtection="true">
      <alignment horizontal="right" vertical="center"/>
    </xf>
    <xf numFmtId="0" fontId="5" fillId="0" borderId="0" xfId="0" applyFont="true" applyFill="true" applyBorder="true" applyAlignment="true" applyProtection="true"/>
    <xf numFmtId="0" fontId="5" fillId="0" borderId="0" xfId="0" applyFont="true" applyFill="true" applyBorder="true" applyAlignment="true" applyProtection="true">
      <alignment horizontal="right" vertical="center"/>
    </xf>
    <xf numFmtId="0" fontId="4" fillId="0" borderId="0" xfId="39" applyFont="true" applyBorder="true" applyAlignment="true" applyProtection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left" vertical="center"/>
    </xf>
    <xf numFmtId="182" fontId="6" fillId="0" borderId="13" xfId="0" applyNumberFormat="true" applyFont="true" applyFill="true" applyBorder="true" applyAlignment="true" applyProtection="true">
      <alignment horizontal="right" vertical="center"/>
    </xf>
    <xf numFmtId="182" fontId="6" fillId="0" borderId="8" xfId="0" applyNumberFormat="true" applyFont="true" applyFill="true" applyBorder="true" applyAlignment="true" applyProtection="true">
      <alignment horizontal="right" vertical="center"/>
    </xf>
    <xf numFmtId="182" fontId="6" fillId="0" borderId="3" xfId="0" applyNumberFormat="true" applyFont="true" applyFill="true" applyBorder="true" applyAlignment="true" applyProtection="true">
      <alignment horizontal="right" vertical="center"/>
    </xf>
    <xf numFmtId="0" fontId="5" fillId="0" borderId="1" xfId="0" applyNumberFormat="true" applyFont="true" applyFill="true" applyBorder="true" applyAlignment="true" applyProtection="true">
      <alignment horizontal="left" vertical="center"/>
    </xf>
    <xf numFmtId="182" fontId="5" fillId="0" borderId="3" xfId="0" applyNumberFormat="true" applyFont="true" applyFill="true" applyBorder="true" applyAlignment="true" applyProtection="true">
      <alignment horizontal="right" vertical="center"/>
    </xf>
    <xf numFmtId="182" fontId="5" fillId="0" borderId="8" xfId="0" applyNumberFormat="true" applyFont="true" applyFill="true" applyBorder="true" applyAlignment="true" applyProtection="true">
      <alignment horizontal="right" vertical="center"/>
    </xf>
    <xf numFmtId="182" fontId="5" fillId="0" borderId="11" xfId="0" applyNumberFormat="true" applyFont="true" applyFill="true" applyBorder="true" applyAlignment="true" applyProtection="true">
      <alignment horizontal="right" vertical="center"/>
    </xf>
    <xf numFmtId="176" fontId="5" fillId="0" borderId="3" xfId="17" applyNumberFormat="true" applyFont="true" applyBorder="true" applyAlignment="true" applyProtection="true">
      <alignment horizontal="center" vertical="center"/>
    </xf>
    <xf numFmtId="0" fontId="5" fillId="0" borderId="10" xfId="0" applyNumberFormat="true" applyFont="true" applyBorder="true" applyAlignment="true" applyProtection="true">
      <alignment horizontal="center" vertical="center"/>
    </xf>
    <xf numFmtId="182" fontId="6" fillId="0" borderId="20" xfId="0" applyNumberFormat="true" applyFont="true" applyFill="true" applyBorder="true" applyAlignment="true" applyProtection="true">
      <alignment horizontal="right" vertical="center"/>
    </xf>
    <xf numFmtId="182" fontId="5" fillId="0" borderId="20" xfId="0" applyNumberFormat="true" applyFont="true" applyFill="true" applyBorder="true" applyAlignment="true" applyProtection="true">
      <alignment horizontal="right" vertical="center"/>
    </xf>
    <xf numFmtId="182" fontId="5" fillId="0" borderId="10" xfId="0" applyNumberFormat="true" applyFont="true" applyFill="true" applyBorder="true" applyAlignment="true" applyProtection="true">
      <alignment horizontal="right" vertical="center"/>
    </xf>
    <xf numFmtId="182" fontId="6" fillId="0" borderId="10" xfId="0" applyNumberFormat="true" applyFont="true" applyFill="true" applyBorder="true" applyAlignment="true" applyProtection="true">
      <alignment horizontal="right" vertical="center"/>
    </xf>
    <xf numFmtId="0" fontId="5" fillId="0" borderId="21" xfId="0" applyFont="true" applyBorder="true" applyAlignment="true" applyProtection="true">
      <alignment vertical="center"/>
    </xf>
    <xf numFmtId="0" fontId="5" fillId="0" borderId="21" xfId="0" applyFont="true" applyBorder="true" applyAlignment="true" applyProtection="true"/>
    <xf numFmtId="0" fontId="5" fillId="0" borderId="27" xfId="0" applyFont="true" applyBorder="true" applyAlignment="true" applyProtection="true">
      <alignment horizontal="center" vertical="center"/>
    </xf>
    <xf numFmtId="0" fontId="5" fillId="0" borderId="25" xfId="0" applyFont="true" applyBorder="true" applyAlignment="true" applyProtection="true">
      <alignment horizontal="center" vertical="center"/>
    </xf>
    <xf numFmtId="49" fontId="5" fillId="0" borderId="20" xfId="0" applyNumberFormat="true" applyFont="true" applyFill="true" applyBorder="true" applyAlignment="true" applyProtection="true">
      <alignment vertical="center"/>
    </xf>
    <xf numFmtId="182" fontId="5" fillId="0" borderId="25" xfId="0" applyNumberFormat="true" applyFont="true" applyFill="true" applyBorder="true" applyAlignment="true" applyProtection="true">
      <alignment horizontal="right" vertical="center"/>
    </xf>
    <xf numFmtId="0" fontId="0" fillId="0" borderId="0" xfId="51" applyFill="true"/>
    <xf numFmtId="0" fontId="3" fillId="0" borderId="0" xfId="51" applyFont="true" applyBorder="true" applyAlignment="true" applyProtection="true"/>
    <xf numFmtId="0" fontId="0" fillId="0" borderId="0" xfId="51"/>
    <xf numFmtId="0" fontId="10" fillId="0" borderId="0" xfId="51" applyFont="true" applyBorder="true" applyAlignment="true" applyProtection="true">
      <alignment vertical="center" wrapText="true"/>
    </xf>
    <xf numFmtId="0" fontId="4" fillId="0" borderId="0" xfId="51" applyFont="true" applyBorder="true" applyAlignment="true" applyProtection="true">
      <alignment horizontal="center" vertical="center"/>
    </xf>
    <xf numFmtId="0" fontId="5" fillId="0" borderId="21" xfId="51" applyFont="true" applyBorder="true" applyAlignment="true" applyProtection="true">
      <alignment vertical="center"/>
    </xf>
    <xf numFmtId="0" fontId="5" fillId="0" borderId="21" xfId="51" applyFont="true" applyBorder="true" applyAlignment="true" applyProtection="true"/>
    <xf numFmtId="0" fontId="5" fillId="0" borderId="0" xfId="51" applyFont="true" applyBorder="true" applyAlignment="true" applyProtection="true"/>
    <xf numFmtId="0" fontId="5" fillId="0" borderId="0" xfId="51" applyFont="true" applyBorder="true" applyAlignment="true" applyProtection="true">
      <alignment horizontal="right" vertical="center"/>
    </xf>
    <xf numFmtId="0" fontId="5" fillId="0" borderId="27" xfId="51" applyFont="true" applyBorder="true" applyAlignment="true" applyProtection="true">
      <alignment horizontal="center" vertical="center"/>
    </xf>
    <xf numFmtId="0" fontId="5" fillId="0" borderId="28" xfId="51" applyFont="true" applyBorder="true" applyAlignment="true" applyProtection="true">
      <alignment horizontal="center" vertical="center"/>
    </xf>
    <xf numFmtId="0" fontId="5" fillId="0" borderId="25" xfId="51" applyFont="true" applyBorder="true" applyAlignment="true" applyProtection="true">
      <alignment horizontal="center" vertical="center"/>
    </xf>
    <xf numFmtId="0" fontId="5" fillId="0" borderId="20" xfId="51" applyFont="true" applyFill="true" applyBorder="true" applyAlignment="true" applyProtection="true">
      <alignment vertical="center"/>
    </xf>
    <xf numFmtId="182" fontId="5" fillId="0" borderId="28" xfId="51" applyNumberFormat="true" applyFont="true" applyFill="true" applyBorder="true" applyAlignment="true" applyProtection="true">
      <alignment horizontal="right" vertical="center"/>
    </xf>
    <xf numFmtId="182" fontId="5" fillId="0" borderId="28" xfId="51" applyNumberFormat="true" applyFont="true" applyFill="true" applyBorder="true" applyAlignment="true" applyProtection="true">
      <alignment vertical="center"/>
    </xf>
    <xf numFmtId="182" fontId="5" fillId="0" borderId="20" xfId="51" applyNumberFormat="true" applyFont="true" applyFill="true" applyBorder="true" applyAlignment="true" applyProtection="true">
      <alignment horizontal="right" vertical="center" wrapText="true"/>
    </xf>
    <xf numFmtId="182" fontId="5" fillId="0" borderId="28" xfId="51" applyNumberFormat="true" applyFont="true" applyFill="true" applyBorder="true" applyAlignment="true" applyProtection="true">
      <alignment horizontal="right" vertical="center" wrapText="true"/>
    </xf>
    <xf numFmtId="0" fontId="5" fillId="0" borderId="27" xfId="51" applyFont="true" applyFill="true" applyBorder="true" applyAlignment="true" applyProtection="true">
      <alignment vertical="center"/>
    </xf>
    <xf numFmtId="182" fontId="5" fillId="0" borderId="25" xfId="51" applyNumberFormat="true" applyFont="true" applyFill="true" applyBorder="true" applyAlignment="true" applyProtection="true">
      <alignment horizontal="right" vertical="center" wrapText="true"/>
    </xf>
    <xf numFmtId="182" fontId="5" fillId="0" borderId="25" xfId="51" applyNumberFormat="true" applyFont="true" applyFill="true" applyBorder="true" applyAlignment="true" applyProtection="true">
      <alignment vertical="center" wrapText="true"/>
    </xf>
    <xf numFmtId="182" fontId="5" fillId="0" borderId="20" xfId="51" applyNumberFormat="true" applyFont="true" applyFill="true" applyBorder="true" applyAlignment="true" applyProtection="true">
      <alignment vertical="center" wrapText="true"/>
    </xf>
    <xf numFmtId="4" fontId="5" fillId="0" borderId="20" xfId="51" applyNumberFormat="true" applyFont="true" applyFill="true" applyBorder="true" applyAlignment="true" applyProtection="true">
      <alignment vertical="center" wrapText="true"/>
    </xf>
    <xf numFmtId="4" fontId="5" fillId="0" borderId="20" xfId="51" applyNumberFormat="true" applyFont="true" applyFill="true" applyBorder="true" applyAlignment="true" applyProtection="true">
      <alignment wrapText="true"/>
    </xf>
    <xf numFmtId="0" fontId="5" fillId="0" borderId="20" xfId="51" applyFont="true" applyBorder="true" applyAlignment="true" applyProtection="true">
      <alignment vertical="center"/>
    </xf>
    <xf numFmtId="182" fontId="5" fillId="0" borderId="28" xfId="51" applyNumberFormat="true" applyFont="true" applyBorder="true" applyAlignment="true" applyProtection="true">
      <alignment vertical="center"/>
    </xf>
    <xf numFmtId="182" fontId="5" fillId="0" borderId="20" xfId="51" applyNumberFormat="true" applyFont="true" applyBorder="true" applyAlignment="true" applyProtection="true"/>
    <xf numFmtId="0" fontId="5" fillId="0" borderId="20" xfId="51" applyFont="true" applyFill="true" applyBorder="true" applyAlignment="true" applyProtection="true">
      <alignment horizontal="center" vertical="center"/>
    </xf>
    <xf numFmtId="182" fontId="5" fillId="0" borderId="28" xfId="51" applyNumberFormat="true" applyFont="true" applyFill="true" applyBorder="true" applyAlignment="true" applyProtection="true">
      <alignment horizontal="center" vertical="center"/>
    </xf>
    <xf numFmtId="0" fontId="5" fillId="0" borderId="20" xfId="51" applyFont="true" applyBorder="true" applyAlignment="true" applyProtection="true">
      <alignment horizontal="left" vertical="center"/>
    </xf>
    <xf numFmtId="182" fontId="5" fillId="0" borderId="28" xfId="51" applyNumberFormat="true" applyFont="true" applyBorder="true" applyAlignment="true" applyProtection="true">
      <alignment horizontal="center" vertical="center"/>
    </xf>
    <xf numFmtId="4" fontId="5" fillId="0" borderId="28" xfId="51" applyNumberFormat="true" applyFont="true" applyFill="true" applyBorder="true" applyAlignment="true" applyProtection="true">
      <alignment horizontal="right" vertical="center" wrapText="true"/>
    </xf>
    <xf numFmtId="182" fontId="5" fillId="0" borderId="20" xfId="51" applyNumberFormat="true" applyFont="true" applyFill="true" applyBorder="true" applyAlignment="true" applyProtection="true"/>
    <xf numFmtId="182" fontId="5" fillId="0" borderId="28" xfId="51" applyNumberFormat="true" applyFont="true" applyBorder="true" applyAlignment="true" applyProtection="true">
      <alignment horizontal="right" vertical="center" wrapText="true"/>
    </xf>
    <xf numFmtId="182" fontId="5" fillId="0" borderId="28" xfId="51" applyNumberFormat="true" applyFont="true" applyBorder="true" applyAlignment="true" applyProtection="true"/>
    <xf numFmtId="0" fontId="5" fillId="0" borderId="20" xfId="51" applyFont="true" applyBorder="true" applyAlignment="true" applyProtection="true"/>
    <xf numFmtId="182" fontId="5" fillId="0" borderId="8" xfId="51" applyNumberFormat="true" applyFont="true" applyFill="true" applyBorder="true" applyAlignment="true" applyProtection="true">
      <alignment horizontal="right" vertical="center" wrapText="true"/>
    </xf>
    <xf numFmtId="182" fontId="5" fillId="0" borderId="20" xfId="51" applyNumberFormat="true" applyFont="true" applyFill="true" applyBorder="true" applyAlignment="true" applyProtection="true">
      <alignment horizontal="center" vertical="center"/>
    </xf>
    <xf numFmtId="182" fontId="5" fillId="0" borderId="25" xfId="51" applyNumberFormat="true" applyFont="true" applyFill="true" applyBorder="true" applyAlignment="true" applyProtection="true">
      <alignment horizontal="right" vertical="center"/>
    </xf>
    <xf numFmtId="0" fontId="24" fillId="0" borderId="0" xfId="0" applyFont="true" applyBorder="true" applyAlignment="true" applyProtection="true">
      <alignment horizontal="center" vertical="center"/>
    </xf>
    <xf numFmtId="0" fontId="9" fillId="0" borderId="1" xfId="0" applyFont="true" applyBorder="true" applyAlignment="true" applyProtection="true">
      <alignment horizontal="center" vertical="center"/>
    </xf>
    <xf numFmtId="0" fontId="9" fillId="0" borderId="3" xfId="0" applyFont="true" applyBorder="true" applyAlignment="true" applyProtection="true">
      <alignment horizontal="center" vertical="center"/>
    </xf>
    <xf numFmtId="0" fontId="7" fillId="0" borderId="1" xfId="23" applyFont="true" applyBorder="true" applyAlignment="true" applyProtection="true">
      <alignment vertical="center" wrapText="true"/>
    </xf>
    <xf numFmtId="0" fontId="9" fillId="0" borderId="3" xfId="0" applyFont="true" applyBorder="true" applyAlignment="true" applyProtection="true">
      <alignment vertical="center"/>
    </xf>
    <xf numFmtId="0" fontId="7" fillId="0" borderId="1" xfId="23" applyFont="true" applyBorder="true" applyAlignment="true" applyProtection="true">
      <alignment vertical="center"/>
    </xf>
    <xf numFmtId="0" fontId="7" fillId="0" borderId="16" xfId="23" applyFont="true" applyBorder="true" applyAlignment="true" applyProtection="true">
      <alignment vertical="center" wrapText="true"/>
    </xf>
    <xf numFmtId="0" fontId="9" fillId="0" borderId="11" xfId="0" applyFont="true" applyBorder="true" applyAlignment="true" applyProtection="true">
      <alignment vertical="center"/>
    </xf>
    <xf numFmtId="0" fontId="9" fillId="0" borderId="11" xfId="0" applyFont="true" applyBorder="true" applyAlignment="true" applyProtection="true"/>
    <xf numFmtId="0" fontId="7" fillId="0" borderId="29" xfId="23" applyFont="true" applyBorder="true" applyAlignment="true" applyProtection="true">
      <alignment vertical="center"/>
    </xf>
    <xf numFmtId="0" fontId="9" fillId="0" borderId="30" xfId="0" applyFont="true" applyBorder="true" applyAlignment="true" applyProtection="true"/>
    <xf numFmtId="0" fontId="2" fillId="0" borderId="0" xfId="0" applyFont="true" applyBorder="true" applyAlignment="true" applyProtection="true">
      <alignment vertical="center"/>
    </xf>
    <xf numFmtId="0" fontId="25" fillId="0" borderId="0" xfId="0" applyFont="true" applyBorder="true" applyAlignment="true" applyProtection="true">
      <alignment vertical="center"/>
    </xf>
    <xf numFmtId="0" fontId="25" fillId="0" borderId="0" xfId="0" applyFont="true" applyBorder="true" applyAlignment="true" applyProtection="true">
      <alignment horizontal="center" vertical="center"/>
    </xf>
    <xf numFmtId="0" fontId="26" fillId="0" borderId="0" xfId="0" applyFont="true" applyBorder="true" applyAlignment="true" applyProtection="true">
      <alignment horizontal="center" vertical="center"/>
    </xf>
  </cellXfs>
  <cellStyles count="55">
    <cellStyle name="常规" xfId="0" builtinId="0"/>
    <cellStyle name="常规 4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常规 3 2" xfId="14"/>
    <cellStyle name="标题 2" xfId="15" builtinId="17"/>
    <cellStyle name="货币[0]" xfId="16" builtinId="7"/>
    <cellStyle name="常规 4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showGridLines="0" showZeros="0" workbookViewId="0">
      <selection activeCell="D27" sqref="D27"/>
    </sheetView>
  </sheetViews>
  <sheetFormatPr defaultColWidth="9.14166666666667" defaultRowHeight="12.75" customHeight="true" outlineLevelCol="7"/>
  <cols>
    <col min="1" max="8" width="17.1416666666667" style="2" customWidth="true"/>
    <col min="9" max="16384" width="9.14166666666667" style="1"/>
  </cols>
  <sheetData>
    <row r="1" s="1" customFormat="true" customHeight="true" spans="1:8">
      <c r="A1"/>
      <c r="B1"/>
      <c r="C1"/>
      <c r="D1"/>
      <c r="E1"/>
      <c r="F1"/>
      <c r="G1"/>
      <c r="H1"/>
    </row>
    <row r="2" s="1" customFormat="true" ht="14.25" customHeight="true" spans="1:8">
      <c r="A2" s="197"/>
      <c r="B2" s="2"/>
      <c r="C2" s="2"/>
      <c r="D2" s="2"/>
      <c r="E2" s="2"/>
      <c r="F2" s="2"/>
      <c r="G2" s="2"/>
      <c r="H2" s="2"/>
    </row>
    <row r="3" s="1" customFormat="true" ht="18.75" customHeight="true" spans="1:8">
      <c r="A3" s="198" t="s">
        <v>0</v>
      </c>
      <c r="B3" s="199"/>
      <c r="C3" s="198"/>
      <c r="D3" s="198"/>
      <c r="E3" s="198"/>
      <c r="F3" s="198"/>
      <c r="G3" s="198"/>
      <c r="H3" s="198"/>
    </row>
    <row r="4" s="1" customFormat="true" ht="16.5" customHeight="true" spans="1:8">
      <c r="A4" s="198" t="s">
        <v>1</v>
      </c>
      <c r="B4" s="198"/>
      <c r="C4" s="198"/>
      <c r="D4" s="198"/>
      <c r="E4" s="198"/>
      <c r="F4" s="198"/>
      <c r="G4" s="198"/>
      <c r="H4" s="198"/>
    </row>
    <row r="5" s="1" customFormat="true" ht="14.25" customHeight="true" spans="1:8">
      <c r="A5" s="198"/>
      <c r="B5" s="198"/>
      <c r="C5" s="198"/>
      <c r="D5" s="198"/>
      <c r="E5" s="198"/>
      <c r="F5" s="198"/>
      <c r="G5" s="198"/>
      <c r="H5" s="198"/>
    </row>
    <row r="6" s="1" customFormat="true" ht="14.25" customHeight="true" spans="1:8">
      <c r="A6" s="198"/>
      <c r="B6" s="198"/>
      <c r="C6" s="198"/>
      <c r="D6" s="198"/>
      <c r="E6" s="198"/>
      <c r="F6" s="198"/>
      <c r="G6" s="198"/>
      <c r="H6" s="198"/>
    </row>
    <row r="7" s="1" customFormat="true" ht="14.25" customHeight="true" spans="1:8">
      <c r="A7" s="198"/>
      <c r="B7" s="198"/>
      <c r="C7" s="198"/>
      <c r="D7" s="198"/>
      <c r="E7" s="198"/>
      <c r="F7" s="198"/>
      <c r="G7" s="198"/>
      <c r="H7" s="198"/>
    </row>
    <row r="8" s="1" customFormat="true" ht="14.25" customHeight="true" spans="1:8">
      <c r="A8" s="198"/>
      <c r="B8" s="198"/>
      <c r="C8" s="198"/>
      <c r="D8" s="198"/>
      <c r="E8" s="198"/>
      <c r="F8" s="198"/>
      <c r="G8" s="198"/>
      <c r="H8" s="198"/>
    </row>
    <row r="9" s="1" customFormat="true" ht="33" customHeight="true" spans="1:8">
      <c r="A9" s="200" t="s">
        <v>2</v>
      </c>
      <c r="B9" s="200"/>
      <c r="C9" s="200"/>
      <c r="D9" s="200"/>
      <c r="E9" s="200"/>
      <c r="F9" s="200"/>
      <c r="G9" s="200"/>
      <c r="H9" s="200"/>
    </row>
    <row r="10" s="1" customFormat="true" ht="14.25" customHeight="true" spans="1:8">
      <c r="A10" s="198"/>
      <c r="B10" s="198"/>
      <c r="C10" s="198"/>
      <c r="D10" s="198"/>
      <c r="E10" s="198"/>
      <c r="F10" s="198"/>
      <c r="G10" s="198"/>
      <c r="H10" s="198"/>
    </row>
    <row r="11" s="1" customFormat="true" ht="14.25" customHeight="true" spans="1:8">
      <c r="A11" s="198"/>
      <c r="B11" s="198"/>
      <c r="C11" s="198"/>
      <c r="D11" s="198"/>
      <c r="E11" s="198"/>
      <c r="F11" s="198"/>
      <c r="G11" s="198"/>
      <c r="H11" s="198"/>
    </row>
    <row r="12" s="1" customFormat="true" ht="14.25" customHeight="true" spans="1:8">
      <c r="A12" s="198"/>
      <c r="B12" s="198"/>
      <c r="C12" s="198"/>
      <c r="D12" s="198"/>
      <c r="E12" s="198"/>
      <c r="F12" s="198"/>
      <c r="G12" s="198"/>
      <c r="H12" s="198"/>
    </row>
    <row r="13" s="1" customFormat="true" ht="14.25" customHeight="true" spans="1:8">
      <c r="A13" s="198"/>
      <c r="B13" s="198"/>
      <c r="C13" s="198"/>
      <c r="D13" s="198"/>
      <c r="E13" s="198"/>
      <c r="F13" s="198"/>
      <c r="G13" s="198"/>
      <c r="H13" s="198"/>
    </row>
    <row r="14" s="1" customFormat="true" ht="14.25" customHeight="true" spans="1:8">
      <c r="A14" s="198"/>
      <c r="B14" s="198"/>
      <c r="C14" s="198"/>
      <c r="D14" s="198"/>
      <c r="E14" s="198"/>
      <c r="F14" s="198"/>
      <c r="G14" s="198"/>
      <c r="H14" s="198"/>
    </row>
    <row r="15" s="1" customFormat="true" ht="14.25" customHeight="true" spans="1:8">
      <c r="A15" s="198"/>
      <c r="B15" s="198"/>
      <c r="C15" s="198"/>
      <c r="D15" s="198"/>
      <c r="E15" s="198"/>
      <c r="F15" s="198"/>
      <c r="G15" s="198"/>
      <c r="H15" s="198"/>
    </row>
    <row r="16" s="1" customFormat="true" ht="14.25" customHeight="true" spans="1:8">
      <c r="A16" s="198"/>
      <c r="B16" s="198"/>
      <c r="C16" s="198"/>
      <c r="D16" s="198"/>
      <c r="E16" s="198"/>
      <c r="F16" s="198"/>
      <c r="G16" s="198"/>
      <c r="H16" s="198"/>
    </row>
    <row r="17" s="1" customFormat="true" ht="14.25" customHeight="true" spans="1:8">
      <c r="A17" s="198"/>
      <c r="B17" s="198"/>
      <c r="C17" s="198"/>
      <c r="D17" s="198"/>
      <c r="E17" s="198"/>
      <c r="F17" s="198"/>
      <c r="G17" s="198"/>
      <c r="H17" s="198"/>
    </row>
    <row r="18" s="1" customFormat="true" ht="14.25" customHeight="true" spans="1:8">
      <c r="A18" s="198"/>
      <c r="B18" s="198"/>
      <c r="C18" s="198"/>
      <c r="D18" s="198"/>
      <c r="E18" s="198"/>
      <c r="F18" s="198"/>
      <c r="G18" s="198"/>
      <c r="H18" s="198"/>
    </row>
    <row r="19" s="1" customFormat="true" ht="14.25" customHeight="true" spans="1:8">
      <c r="A19" s="199" t="s">
        <v>3</v>
      </c>
      <c r="B19" s="198"/>
      <c r="C19" s="198"/>
      <c r="D19" s="198"/>
      <c r="E19" s="198"/>
      <c r="F19" s="198"/>
      <c r="G19" s="198"/>
      <c r="H19" s="198"/>
    </row>
    <row r="20" s="1" customFormat="true" ht="14.25" customHeight="true" spans="1:8">
      <c r="A20" s="198"/>
      <c r="B20" s="198"/>
      <c r="C20" s="198"/>
      <c r="D20" s="198"/>
      <c r="E20" s="198"/>
      <c r="F20" s="198"/>
      <c r="G20" s="198"/>
      <c r="H20" s="198"/>
    </row>
    <row r="21" s="1" customFormat="true" ht="14.25" customHeight="true" spans="1:8">
      <c r="A21" s="198"/>
      <c r="B21" s="198"/>
      <c r="C21" s="198"/>
      <c r="D21" s="198"/>
      <c r="E21" s="198"/>
      <c r="F21" s="198"/>
      <c r="G21" s="198"/>
      <c r="H21" s="2"/>
    </row>
    <row r="22" s="1" customFormat="true" ht="14.25" customHeight="true" spans="1:8">
      <c r="A22" s="198"/>
      <c r="B22" s="198" t="s">
        <v>4</v>
      </c>
      <c r="C22" s="2"/>
      <c r="D22" s="2"/>
      <c r="E22" s="198" t="s">
        <v>5</v>
      </c>
      <c r="F22" s="2"/>
      <c r="G22" s="198" t="s">
        <v>6</v>
      </c>
      <c r="H22" s="2"/>
    </row>
    <row r="23" s="1" customFormat="true" ht="15.75" customHeight="true" spans="1:8">
      <c r="A23" s="2"/>
      <c r="B23" s="198" t="s">
        <v>7</v>
      </c>
      <c r="C23" s="2"/>
      <c r="D23" s="2"/>
      <c r="E23" s="2"/>
      <c r="F23" s="2"/>
      <c r="G23" s="2"/>
      <c r="H23" s="2"/>
    </row>
  </sheetData>
  <sheetProtection formatCells="0" formatColumns="0" formatRows="0"/>
  <mergeCells count="2">
    <mergeCell ref="A9:H9"/>
    <mergeCell ref="A19:H19"/>
  </mergeCells>
  <pageMargins left="0.55" right="0.18" top="0.979166666666667" bottom="0.979166666666667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showGridLines="0" showZeros="0" workbookViewId="0">
      <selection activeCell="F25" sqref="F25"/>
    </sheetView>
  </sheetViews>
  <sheetFormatPr defaultColWidth="9" defaultRowHeight="12.75" customHeight="true"/>
  <cols>
    <col min="1" max="1" width="30.7166666666667" style="4" customWidth="true"/>
    <col min="2" max="2" width="14.7166666666667" style="4" customWidth="true"/>
    <col min="3" max="8" width="10.575" style="4" customWidth="true"/>
    <col min="9" max="9" width="9.14166666666667" style="4"/>
  </cols>
  <sheetData>
    <row r="1" ht="24.75" customHeight="true" spans="1:1">
      <c r="A1" s="42" t="s">
        <v>28</v>
      </c>
    </row>
    <row r="2" ht="24.75" customHeight="true" spans="1:8">
      <c r="A2" s="6" t="s">
        <v>308</v>
      </c>
      <c r="B2" s="6"/>
      <c r="C2" s="6"/>
      <c r="D2" s="6"/>
      <c r="E2" s="6"/>
      <c r="F2" s="6"/>
      <c r="G2" s="6"/>
      <c r="H2" s="6"/>
    </row>
    <row r="3" ht="24.75" customHeight="true" spans="8:8">
      <c r="H3" s="13" t="s">
        <v>30</v>
      </c>
    </row>
    <row r="4" ht="24.75" customHeight="true" spans="1:8">
      <c r="A4" s="43" t="s">
        <v>309</v>
      </c>
      <c r="B4" s="44" t="s">
        <v>310</v>
      </c>
      <c r="C4" s="45"/>
      <c r="D4" s="45"/>
      <c r="E4" s="45"/>
      <c r="F4" s="65"/>
      <c r="G4" s="47" t="s">
        <v>311</v>
      </c>
      <c r="H4" s="66" t="s">
        <v>312</v>
      </c>
    </row>
    <row r="5" ht="24.75" customHeight="true" spans="1:8">
      <c r="A5" s="46"/>
      <c r="B5" s="47" t="s">
        <v>89</v>
      </c>
      <c r="C5" s="47" t="s">
        <v>313</v>
      </c>
      <c r="D5" s="47" t="s">
        <v>314</v>
      </c>
      <c r="E5" s="67" t="s">
        <v>315</v>
      </c>
      <c r="F5" s="68"/>
      <c r="G5" s="69"/>
      <c r="H5" s="70"/>
    </row>
    <row r="6" ht="24.75" customHeight="true" spans="1:8">
      <c r="A6" s="48"/>
      <c r="B6" s="49"/>
      <c r="C6" s="49"/>
      <c r="D6" s="49"/>
      <c r="E6" s="67" t="s">
        <v>316</v>
      </c>
      <c r="F6" s="67" t="s">
        <v>317</v>
      </c>
      <c r="G6" s="49"/>
      <c r="H6" s="70"/>
    </row>
    <row r="7" s="25" customFormat="true" ht="24.75" customHeight="true" spans="1:9">
      <c r="A7" s="50" t="s">
        <v>89</v>
      </c>
      <c r="B7" s="51">
        <f ca="1" t="shared" ref="B7:H7" si="0">SUM(B8)</f>
        <v>10.24</v>
      </c>
      <c r="C7" s="51">
        <f ca="1" t="shared" si="0"/>
        <v>0</v>
      </c>
      <c r="D7" s="51">
        <f ca="1" t="shared" si="0"/>
        <v>10.14</v>
      </c>
      <c r="E7" s="51">
        <f ca="1" t="shared" si="0"/>
        <v>0</v>
      </c>
      <c r="F7" s="51">
        <f ca="1" t="shared" si="0"/>
        <v>0.1</v>
      </c>
      <c r="G7" s="51">
        <f ca="1" t="shared" si="0"/>
        <v>3.38</v>
      </c>
      <c r="H7" s="71">
        <f ca="1" t="shared" si="0"/>
        <v>3.28</v>
      </c>
      <c r="I7" s="5"/>
    </row>
    <row r="8" s="25" customFormat="true" ht="24" customHeight="true" spans="1:9">
      <c r="A8" s="52" t="s">
        <v>318</v>
      </c>
      <c r="B8" s="51">
        <f ca="1">SUM(C8:C8:F8)</f>
        <v>10.24</v>
      </c>
      <c r="C8" s="51">
        <f>SUM(C9:C21)</f>
        <v>0</v>
      </c>
      <c r="D8" s="51">
        <f t="shared" ref="C8:H8" si="1">SUM(D9:D21)</f>
        <v>10.14</v>
      </c>
      <c r="E8" s="51">
        <f t="shared" si="1"/>
        <v>0</v>
      </c>
      <c r="F8" s="51">
        <f t="shared" si="1"/>
        <v>0.1</v>
      </c>
      <c r="G8" s="51">
        <f t="shared" si="1"/>
        <v>3.38</v>
      </c>
      <c r="H8" s="71">
        <f t="shared" si="1"/>
        <v>3.28</v>
      </c>
      <c r="I8" s="5"/>
    </row>
    <row r="9" ht="24" customHeight="true" spans="1:8">
      <c r="A9" s="53" t="s">
        <v>319</v>
      </c>
      <c r="B9" s="54">
        <f>SUM(C9:F9)</f>
        <v>2.3</v>
      </c>
      <c r="C9" s="55">
        <v>0</v>
      </c>
      <c r="D9" s="55">
        <v>2.2</v>
      </c>
      <c r="E9" s="55"/>
      <c r="F9" s="55">
        <v>0.1</v>
      </c>
      <c r="G9" s="72">
        <v>0.4</v>
      </c>
      <c r="H9" s="73">
        <v>0.5</v>
      </c>
    </row>
    <row r="10" ht="24" customHeight="true" spans="1:8">
      <c r="A10" s="53" t="s">
        <v>320</v>
      </c>
      <c r="B10" s="54">
        <f t="shared" ref="B10:B21" si="2">SUM(C10:F10)</f>
        <v>4</v>
      </c>
      <c r="C10" s="55">
        <v>0</v>
      </c>
      <c r="D10" s="55">
        <v>4</v>
      </c>
      <c r="E10" s="55"/>
      <c r="F10" s="55"/>
      <c r="G10" s="72">
        <v>1</v>
      </c>
      <c r="H10" s="73">
        <v>2</v>
      </c>
    </row>
    <row r="11" ht="24" customHeight="true" spans="1:8">
      <c r="A11" s="56" t="s">
        <v>321</v>
      </c>
      <c r="B11" s="54">
        <f t="shared" si="2"/>
        <v>0.35</v>
      </c>
      <c r="C11" s="55"/>
      <c r="D11" s="55">
        <v>0.35</v>
      </c>
      <c r="E11" s="55"/>
      <c r="F11" s="55"/>
      <c r="G11" s="72">
        <v>0</v>
      </c>
      <c r="H11" s="73"/>
    </row>
    <row r="12" ht="24" customHeight="true" spans="1:8">
      <c r="A12" s="57" t="s">
        <v>322</v>
      </c>
      <c r="B12" s="54">
        <f t="shared" si="2"/>
        <v>0.2</v>
      </c>
      <c r="C12" s="55">
        <v>0</v>
      </c>
      <c r="D12" s="55">
        <v>0.2</v>
      </c>
      <c r="E12" s="55"/>
      <c r="F12" s="55"/>
      <c r="G12" s="72">
        <v>0</v>
      </c>
      <c r="H12" s="73"/>
    </row>
    <row r="13" ht="24" customHeight="true" spans="1:8">
      <c r="A13" s="58" t="s">
        <v>323</v>
      </c>
      <c r="B13" s="54">
        <f t="shared" si="2"/>
        <v>0.17</v>
      </c>
      <c r="C13" s="59">
        <v>0</v>
      </c>
      <c r="D13" s="55">
        <v>0.17</v>
      </c>
      <c r="E13" s="55"/>
      <c r="F13" s="55"/>
      <c r="G13" s="72">
        <v>0</v>
      </c>
      <c r="H13" s="73"/>
    </row>
    <row r="14" ht="24" customHeight="true" spans="1:8">
      <c r="A14" s="60" t="s">
        <v>324</v>
      </c>
      <c r="B14" s="54">
        <f t="shared" si="2"/>
        <v>0.15</v>
      </c>
      <c r="C14" s="55">
        <v>0</v>
      </c>
      <c r="D14" s="55">
        <v>0.15</v>
      </c>
      <c r="E14" s="55"/>
      <c r="F14" s="55"/>
      <c r="G14" s="72">
        <v>0.18</v>
      </c>
      <c r="H14" s="73">
        <v>0.18</v>
      </c>
    </row>
    <row r="15" ht="24" customHeight="true" spans="1:8">
      <c r="A15" s="53" t="s">
        <v>325</v>
      </c>
      <c r="B15" s="54">
        <f t="shared" si="2"/>
        <v>0.05</v>
      </c>
      <c r="C15" s="55">
        <v>0</v>
      </c>
      <c r="D15" s="55">
        <v>0.05</v>
      </c>
      <c r="E15" s="55"/>
      <c r="F15" s="55"/>
      <c r="G15" s="72">
        <v>1.26</v>
      </c>
      <c r="H15" s="73">
        <v>0.42</v>
      </c>
    </row>
    <row r="16" ht="24" customHeight="true" spans="1:8">
      <c r="A16" s="53" t="s">
        <v>326</v>
      </c>
      <c r="B16" s="54">
        <f t="shared" si="2"/>
        <v>0.02</v>
      </c>
      <c r="C16" s="55">
        <v>0</v>
      </c>
      <c r="D16" s="55">
        <v>0.02</v>
      </c>
      <c r="E16" s="55"/>
      <c r="F16" s="55"/>
      <c r="G16" s="72">
        <v>0.54</v>
      </c>
      <c r="H16" s="73">
        <v>0.18</v>
      </c>
    </row>
    <row r="17" ht="24" customHeight="true" spans="1:8">
      <c r="A17" s="53" t="s">
        <v>327</v>
      </c>
      <c r="B17" s="54">
        <f t="shared" si="2"/>
        <v>0.5</v>
      </c>
      <c r="C17" s="55">
        <v>0</v>
      </c>
      <c r="D17" s="55">
        <v>0.5</v>
      </c>
      <c r="E17" s="55"/>
      <c r="F17" s="55"/>
      <c r="G17" s="72"/>
      <c r="H17" s="73"/>
    </row>
    <row r="18" ht="24" customHeight="true" spans="1:8">
      <c r="A18" s="56" t="s">
        <v>328</v>
      </c>
      <c r="B18" s="54">
        <f t="shared" si="2"/>
        <v>1</v>
      </c>
      <c r="C18" s="61">
        <v>0</v>
      </c>
      <c r="D18" s="61">
        <v>1</v>
      </c>
      <c r="E18" s="55"/>
      <c r="F18" s="55"/>
      <c r="G18" s="72"/>
      <c r="H18" s="73"/>
    </row>
    <row r="19" ht="24" customHeight="true" spans="1:8">
      <c r="A19" s="57" t="s">
        <v>329</v>
      </c>
      <c r="B19" s="54">
        <f t="shared" si="2"/>
        <v>1.5</v>
      </c>
      <c r="C19" s="62"/>
      <c r="D19" s="62">
        <v>1.5</v>
      </c>
      <c r="E19" s="59"/>
      <c r="F19" s="55"/>
      <c r="G19" s="72"/>
      <c r="H19" s="73"/>
    </row>
    <row r="20" ht="24" customHeight="true" spans="1:8">
      <c r="A20" s="57"/>
      <c r="B20" s="63">
        <f t="shared" si="2"/>
        <v>0</v>
      </c>
      <c r="C20" s="62"/>
      <c r="D20" s="62"/>
      <c r="E20" s="59"/>
      <c r="F20" s="55"/>
      <c r="G20" s="72"/>
      <c r="H20" s="73"/>
    </row>
    <row r="21" ht="24" customHeight="true" spans="1:8">
      <c r="A21" s="58"/>
      <c r="B21" s="63">
        <f t="shared" si="2"/>
        <v>0</v>
      </c>
      <c r="C21" s="64">
        <v>0</v>
      </c>
      <c r="D21" s="64"/>
      <c r="E21" s="59"/>
      <c r="F21" s="55"/>
      <c r="G21" s="72"/>
      <c r="H21" s="73"/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true"/>
  <pageMargins left="0.590551181102362" right="0.590551181102362" top="0.590551181102362" bottom="0.590551181102362" header="0.393700787401575" footer="0.393700787401575"/>
  <pageSetup paperSize="9" orientation="landscape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D22" sqref="D22"/>
    </sheetView>
  </sheetViews>
  <sheetFormatPr defaultColWidth="9" defaultRowHeight="12.75" customHeight="true" outlineLevelCol="5"/>
  <cols>
    <col min="1" max="1" width="8.71666666666667" style="4" customWidth="true"/>
    <col min="2" max="2" width="38.1416666666667" style="4" customWidth="true"/>
    <col min="3" max="5" width="17.8583333333333" style="4" customWidth="true"/>
    <col min="6" max="6" width="6.85833333333333" style="4" customWidth="true"/>
  </cols>
  <sheetData>
    <row r="1" ht="24.75" customHeight="true" spans="1:2">
      <c r="A1" s="29" t="s">
        <v>28</v>
      </c>
      <c r="B1" s="30"/>
    </row>
    <row r="2" ht="24.75" customHeight="true" spans="1:5">
      <c r="A2" s="6" t="s">
        <v>330</v>
      </c>
      <c r="B2" s="6"/>
      <c r="C2" s="6"/>
      <c r="D2" s="6"/>
      <c r="E2" s="6"/>
    </row>
    <row r="3" ht="24.75" customHeight="true" spans="5:5">
      <c r="E3" s="13" t="s">
        <v>30</v>
      </c>
    </row>
    <row r="4" ht="24.75" customHeight="true" spans="1:5">
      <c r="A4" s="7" t="s">
        <v>331</v>
      </c>
      <c r="B4" s="8" t="s">
        <v>33</v>
      </c>
      <c r="C4" s="8" t="s">
        <v>89</v>
      </c>
      <c r="D4" s="8" t="s">
        <v>85</v>
      </c>
      <c r="E4" s="14" t="s">
        <v>86</v>
      </c>
    </row>
    <row r="5" ht="24.75" customHeight="true" spans="1:5">
      <c r="A5" s="7" t="s">
        <v>88</v>
      </c>
      <c r="B5" s="8" t="s">
        <v>88</v>
      </c>
      <c r="C5" s="8">
        <v>1</v>
      </c>
      <c r="D5" s="8">
        <v>2</v>
      </c>
      <c r="E5" s="38">
        <v>3</v>
      </c>
    </row>
    <row r="6" s="25" customFormat="true" ht="25.5" customHeight="true" spans="1:6">
      <c r="A6" s="31">
        <f>ROW()-6</f>
        <v>0</v>
      </c>
      <c r="B6" s="32" t="s">
        <v>332</v>
      </c>
      <c r="C6" s="33">
        <f>D6+E6</f>
        <v>209.61</v>
      </c>
      <c r="D6" s="34">
        <f>SUM(D7:D20)</f>
        <v>209.61</v>
      </c>
      <c r="E6" s="39">
        <f>SUM(E7:E20)</f>
        <v>0</v>
      </c>
      <c r="F6" s="5"/>
    </row>
    <row r="7" ht="25.5" customHeight="true" spans="1:5">
      <c r="A7" s="35">
        <f t="shared" ref="A7:A20" si="0">ROW()-6</f>
        <v>1</v>
      </c>
      <c r="B7" s="36" t="s">
        <v>264</v>
      </c>
      <c r="C7" s="33">
        <f t="shared" ref="C7:C20" si="1">D7+E7</f>
        <v>94.19</v>
      </c>
      <c r="D7" s="17">
        <v>94.19</v>
      </c>
      <c r="E7" s="40"/>
    </row>
    <row r="8" ht="25.5" customHeight="true" spans="1:5">
      <c r="A8" s="35">
        <f t="shared" si="0"/>
        <v>2</v>
      </c>
      <c r="B8" s="36" t="s">
        <v>266</v>
      </c>
      <c r="C8" s="33">
        <f t="shared" si="1"/>
        <v>0.5</v>
      </c>
      <c r="D8" s="17">
        <v>0.5</v>
      </c>
      <c r="E8" s="41"/>
    </row>
    <row r="9" ht="25.5" customHeight="true" spans="1:5">
      <c r="A9" s="35">
        <f t="shared" si="0"/>
        <v>3</v>
      </c>
      <c r="B9" s="36" t="s">
        <v>268</v>
      </c>
      <c r="C9" s="33">
        <f t="shared" si="1"/>
        <v>1</v>
      </c>
      <c r="D9" s="17">
        <v>1</v>
      </c>
      <c r="E9" s="41"/>
    </row>
    <row r="10" ht="25.5" customHeight="true" spans="1:5">
      <c r="A10" s="35">
        <f t="shared" si="0"/>
        <v>4</v>
      </c>
      <c r="B10" s="36" t="s">
        <v>270</v>
      </c>
      <c r="C10" s="33">
        <f t="shared" si="1"/>
        <v>14</v>
      </c>
      <c r="D10" s="17">
        <v>14</v>
      </c>
      <c r="E10" s="41"/>
    </row>
    <row r="11" ht="25.5" customHeight="true" spans="1:5">
      <c r="A11" s="35">
        <f t="shared" si="0"/>
        <v>5</v>
      </c>
      <c r="B11" s="36" t="s">
        <v>272</v>
      </c>
      <c r="C11" s="33">
        <f t="shared" si="1"/>
        <v>9.8</v>
      </c>
      <c r="D11" s="17">
        <v>9.8</v>
      </c>
      <c r="E11" s="41"/>
    </row>
    <row r="12" ht="25.5" customHeight="true" spans="1:5">
      <c r="A12" s="35">
        <f t="shared" si="0"/>
        <v>6</v>
      </c>
      <c r="B12" s="36" t="s">
        <v>274</v>
      </c>
      <c r="C12" s="33">
        <f t="shared" si="1"/>
        <v>42</v>
      </c>
      <c r="D12" s="17">
        <v>42</v>
      </c>
      <c r="E12" s="41"/>
    </row>
    <row r="13" ht="25.5" customHeight="true" spans="1:5">
      <c r="A13" s="35">
        <f t="shared" si="0"/>
        <v>7</v>
      </c>
      <c r="B13" s="36" t="s">
        <v>276</v>
      </c>
      <c r="C13" s="33">
        <f t="shared" si="1"/>
        <v>10</v>
      </c>
      <c r="D13" s="17">
        <v>10</v>
      </c>
      <c r="E13" s="41"/>
    </row>
    <row r="14" ht="25.5" customHeight="true" spans="1:5">
      <c r="A14" s="35">
        <f t="shared" si="0"/>
        <v>8</v>
      </c>
      <c r="B14" s="36" t="s">
        <v>278</v>
      </c>
      <c r="C14" s="33">
        <f t="shared" si="1"/>
        <v>1</v>
      </c>
      <c r="D14" s="17">
        <v>1</v>
      </c>
      <c r="E14" s="41"/>
    </row>
    <row r="15" ht="25.5" customHeight="true" spans="1:5">
      <c r="A15" s="35">
        <f t="shared" si="0"/>
        <v>9</v>
      </c>
      <c r="B15" s="36" t="s">
        <v>280</v>
      </c>
      <c r="C15" s="33">
        <f t="shared" si="1"/>
        <v>3.38</v>
      </c>
      <c r="D15" s="37">
        <v>3.38</v>
      </c>
      <c r="E15" s="41"/>
    </row>
    <row r="16" ht="25.5" customHeight="true" spans="1:5">
      <c r="A16" s="35">
        <f t="shared" si="0"/>
        <v>10</v>
      </c>
      <c r="B16" s="36" t="s">
        <v>282</v>
      </c>
      <c r="C16" s="33">
        <f t="shared" si="1"/>
        <v>3.28</v>
      </c>
      <c r="D16" s="37">
        <v>3.28</v>
      </c>
      <c r="E16" s="41"/>
    </row>
    <row r="17" ht="25.5" customHeight="true" spans="1:5">
      <c r="A17" s="35">
        <f t="shared" si="0"/>
        <v>11</v>
      </c>
      <c r="B17" s="36" t="s">
        <v>284</v>
      </c>
      <c r="C17" s="33">
        <f t="shared" si="1"/>
        <v>10.14</v>
      </c>
      <c r="D17" s="37">
        <v>10.14</v>
      </c>
      <c r="E17" s="41"/>
    </row>
    <row r="18" ht="25.5" customHeight="true" spans="1:5">
      <c r="A18" s="35">
        <f t="shared" si="0"/>
        <v>12</v>
      </c>
      <c r="B18" s="36" t="s">
        <v>286</v>
      </c>
      <c r="C18" s="33">
        <f t="shared" si="1"/>
        <v>12.36</v>
      </c>
      <c r="D18" s="17">
        <v>12.36</v>
      </c>
      <c r="E18" s="41"/>
    </row>
    <row r="19" ht="25.5" customHeight="true" spans="1:5">
      <c r="A19" s="35">
        <f t="shared" si="0"/>
        <v>13</v>
      </c>
      <c r="B19" s="36" t="s">
        <v>288</v>
      </c>
      <c r="C19" s="33">
        <f t="shared" si="1"/>
        <v>7.86</v>
      </c>
      <c r="D19" s="17">
        <v>7.86</v>
      </c>
      <c r="E19" s="41"/>
    </row>
    <row r="20" ht="25.5" customHeight="true" spans="1:5">
      <c r="A20" s="35">
        <f t="shared" si="0"/>
        <v>14</v>
      </c>
      <c r="B20" s="36" t="s">
        <v>290</v>
      </c>
      <c r="C20" s="33">
        <f t="shared" si="1"/>
        <v>0.1</v>
      </c>
      <c r="D20" s="17">
        <v>0.1</v>
      </c>
      <c r="E20" s="41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true"/>
  <pageMargins left="0.590551181102362" right="0.590551181102362" top="0.590551181102362" bottom="0.590551181102362" header="0.393700787401575" footer="0.393700787401575"/>
  <pageSetup paperSize="9" fitToHeight="100" orientation="landscape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2"/>
  <sheetViews>
    <sheetView showGridLines="0" showZeros="0" workbookViewId="0">
      <selection activeCell="A23" sqref="A23"/>
    </sheetView>
  </sheetViews>
  <sheetFormatPr defaultColWidth="9.14166666666667" defaultRowHeight="12.75" customHeight="true"/>
  <cols>
    <col min="1" max="1" width="60.7166666666667" style="2" customWidth="true"/>
    <col min="2" max="2" width="22.1416666666667" style="2" customWidth="true"/>
    <col min="3" max="3" width="2.85833333333333" style="2" customWidth="true"/>
    <col min="4" max="14" width="9.14166666666667" style="2"/>
    <col min="15" max="16384" width="9.14166666666667" style="1"/>
  </cols>
  <sheetData>
    <row r="1" s="1" customFormat="true" customHeight="true" spans="1:14">
      <c r="A1" s="18" t="s">
        <v>28</v>
      </c>
      <c r="B1"/>
      <c r="C1"/>
      <c r="D1"/>
      <c r="E1"/>
      <c r="F1"/>
      <c r="G1"/>
      <c r="H1"/>
      <c r="I1"/>
      <c r="J1"/>
      <c r="K1"/>
      <c r="L1"/>
      <c r="M1"/>
      <c r="N1"/>
    </row>
    <row r="2" s="1" customFormat="true" ht="32.25" customHeight="true" spans="1:14">
      <c r="A2" s="6" t="s">
        <v>333</v>
      </c>
      <c r="B2" s="6"/>
      <c r="C2"/>
      <c r="D2"/>
      <c r="E2"/>
      <c r="F2"/>
      <c r="G2"/>
      <c r="H2"/>
      <c r="I2"/>
      <c r="J2"/>
      <c r="K2"/>
      <c r="L2"/>
      <c r="M2"/>
      <c r="N2"/>
    </row>
    <row r="3" s="1" customFormat="true" ht="15" customHeight="true" spans="1:14">
      <c r="A3" s="2"/>
      <c r="B3" s="13" t="s">
        <v>30</v>
      </c>
      <c r="C3"/>
      <c r="D3"/>
      <c r="E3"/>
      <c r="F3"/>
      <c r="G3"/>
      <c r="H3"/>
      <c r="I3"/>
      <c r="J3"/>
      <c r="K3"/>
      <c r="L3"/>
      <c r="M3"/>
      <c r="N3"/>
    </row>
    <row r="4" s="1" customFormat="true" ht="15" customHeight="true" spans="1:14">
      <c r="A4" s="19" t="s">
        <v>334</v>
      </c>
      <c r="B4" s="20" t="s">
        <v>34</v>
      </c>
      <c r="C4"/>
      <c r="D4"/>
      <c r="E4"/>
      <c r="F4"/>
      <c r="G4"/>
      <c r="H4"/>
      <c r="I4"/>
      <c r="J4"/>
      <c r="K4"/>
      <c r="L4"/>
      <c r="M4"/>
      <c r="N4"/>
    </row>
    <row r="5" s="1" customFormat="true" ht="15" customHeight="true" spans="1:14">
      <c r="A5" s="21"/>
      <c r="B5" s="22"/>
      <c r="C5"/>
      <c r="D5"/>
      <c r="E5"/>
      <c r="F5"/>
      <c r="G5"/>
      <c r="H5"/>
      <c r="I5"/>
      <c r="J5"/>
      <c r="K5"/>
      <c r="L5"/>
      <c r="M5"/>
      <c r="N5"/>
    </row>
    <row r="6" s="16" customFormat="true" ht="26.25" customHeight="true" spans="1:14">
      <c r="A6" s="23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="1" customFormat="true" ht="25" customHeight="true" spans="1:14">
      <c r="A7" s="26"/>
      <c r="B7" s="26"/>
      <c r="C7"/>
      <c r="D7"/>
      <c r="E7"/>
      <c r="F7"/>
      <c r="G7"/>
      <c r="H7"/>
      <c r="I7"/>
      <c r="J7"/>
      <c r="K7"/>
      <c r="L7"/>
      <c r="M7"/>
      <c r="N7"/>
    </row>
    <row r="8" s="1" customFormat="true" ht="25" customHeight="true" spans="1:14">
      <c r="A8" s="27"/>
      <c r="B8" s="26"/>
      <c r="C8"/>
      <c r="D8"/>
      <c r="E8"/>
      <c r="F8"/>
      <c r="G8"/>
      <c r="H8"/>
      <c r="I8"/>
      <c r="J8"/>
      <c r="K8"/>
      <c r="L8"/>
      <c r="M8"/>
      <c r="N8"/>
    </row>
    <row r="9" ht="25" customHeight="true" spans="1:2">
      <c r="A9" s="28"/>
      <c r="B9" s="28"/>
    </row>
    <row r="10" ht="25" customHeight="true" spans="1:2">
      <c r="A10" s="28"/>
      <c r="B10" s="28"/>
    </row>
    <row r="11" ht="25" customHeight="true" spans="1:2">
      <c r="A11" s="28"/>
      <c r="B11" s="28"/>
    </row>
    <row r="12" ht="25" customHeight="true" spans="1:2">
      <c r="A12" s="28"/>
      <c r="B12" s="2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true"/>
  <pageMargins left="0.590551181102362" right="0.590551181102362" top="0.590551181102362" bottom="0.590551181102362" header="0.511811023622047" footer="0.511811023622047"/>
  <pageSetup paperSize="9" fitToHeight="100" orientation="portrait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1"/>
  <sheetViews>
    <sheetView showGridLines="0" showZeros="0" tabSelected="1" workbookViewId="0">
      <selection activeCell="C26" sqref="C26"/>
    </sheetView>
  </sheetViews>
  <sheetFormatPr defaultColWidth="9.14166666666667" defaultRowHeight="12.75" customHeight="true"/>
  <cols>
    <col min="1" max="1" width="41.8583333333333" style="2" customWidth="true"/>
    <col min="2" max="2" width="20.2833333333333" style="2" customWidth="true"/>
    <col min="3" max="3" width="26.575" style="2" customWidth="true"/>
    <col min="4" max="4" width="25.2833333333333" style="2" customWidth="true"/>
    <col min="5" max="5" width="22.2833333333333" style="2" customWidth="true"/>
    <col min="6" max="7" width="6.85833333333333" style="2" customWidth="true"/>
    <col min="8" max="16384" width="9.14166666666667" style="1"/>
  </cols>
  <sheetData>
    <row r="1" s="1" customFormat="true" ht="24.75" customHeight="true" spans="1:7">
      <c r="A1" s="2"/>
      <c r="B1" s="2"/>
      <c r="C1" s="2"/>
      <c r="D1" s="2"/>
      <c r="E1" s="2"/>
      <c r="F1" s="2"/>
      <c r="G1" s="2"/>
    </row>
    <row r="2" s="1" customFormat="true" ht="24.75" customHeight="true" spans="1:7">
      <c r="A2" s="6" t="s">
        <v>335</v>
      </c>
      <c r="B2" s="6"/>
      <c r="C2" s="6"/>
      <c r="D2" s="6"/>
      <c r="E2" s="6"/>
      <c r="F2" s="2"/>
      <c r="G2" s="2"/>
    </row>
    <row r="3" s="1" customFormat="true" ht="24.75" customHeight="true" spans="1:7">
      <c r="A3" s="2"/>
      <c r="B3" s="2"/>
      <c r="C3" s="2"/>
      <c r="D3" s="2"/>
      <c r="E3" s="13" t="s">
        <v>30</v>
      </c>
      <c r="F3" s="2"/>
      <c r="G3" s="2"/>
    </row>
    <row r="4" s="1" customFormat="true" ht="24.75" customHeight="true" spans="1:7">
      <c r="A4" s="7" t="s">
        <v>309</v>
      </c>
      <c r="B4" s="8" t="s">
        <v>89</v>
      </c>
      <c r="C4" s="8" t="s">
        <v>336</v>
      </c>
      <c r="D4" s="8" t="s">
        <v>337</v>
      </c>
      <c r="E4" s="14" t="s">
        <v>338</v>
      </c>
      <c r="F4" s="2"/>
      <c r="G4" s="2"/>
    </row>
    <row r="5" s="2" customFormat="true" ht="24.75" customHeight="true" spans="1:13">
      <c r="A5" s="7" t="s">
        <v>88</v>
      </c>
      <c r="B5" s="8">
        <v>1</v>
      </c>
      <c r="C5" s="8">
        <v>4</v>
      </c>
      <c r="D5" s="8">
        <v>4</v>
      </c>
      <c r="E5" s="14">
        <v>4</v>
      </c>
      <c r="H5" s="1"/>
      <c r="I5" s="1"/>
      <c r="J5" s="1"/>
      <c r="K5" s="1"/>
      <c r="L5" s="1"/>
      <c r="M5" s="1"/>
    </row>
    <row r="6" s="3" customFormat="true" ht="24.75" customHeight="true" spans="1:13">
      <c r="A6" s="9" t="s">
        <v>89</v>
      </c>
      <c r="B6" s="10"/>
      <c r="C6" s="10"/>
      <c r="D6" s="10">
        <v>0</v>
      </c>
      <c r="E6" s="15">
        <v>0</v>
      </c>
      <c r="H6" s="16"/>
      <c r="I6" s="16"/>
      <c r="J6" s="16"/>
      <c r="K6" s="16"/>
      <c r="L6" s="16"/>
      <c r="M6" s="16"/>
    </row>
    <row r="7" s="2" customFormat="true" ht="24.75" customHeight="true" spans="1:13">
      <c r="A7" s="9" t="s">
        <v>339</v>
      </c>
      <c r="B7" s="10"/>
      <c r="C7" s="10"/>
      <c r="D7" s="10">
        <v>0</v>
      </c>
      <c r="E7" s="15">
        <v>0</v>
      </c>
      <c r="H7" s="1"/>
      <c r="I7" s="1"/>
      <c r="J7" s="1"/>
      <c r="K7" s="1"/>
      <c r="L7" s="1"/>
      <c r="M7" s="1"/>
    </row>
    <row r="8" s="4" customFormat="true" ht="24.75" customHeight="true" spans="1:13">
      <c r="A8" s="9" t="s">
        <v>340</v>
      </c>
      <c r="B8" s="10"/>
      <c r="C8" s="10"/>
      <c r="D8" s="10">
        <v>0</v>
      </c>
      <c r="E8" s="15">
        <v>0</v>
      </c>
      <c r="F8" s="2"/>
      <c r="G8" s="2"/>
      <c r="H8" s="1"/>
      <c r="I8" s="1"/>
      <c r="J8" s="1"/>
      <c r="K8" s="1"/>
      <c r="L8" s="1"/>
      <c r="M8" s="1"/>
    </row>
    <row r="9" s="4" customFormat="true" ht="24.75" customHeight="true" spans="1:13">
      <c r="A9" s="9" t="s">
        <v>341</v>
      </c>
      <c r="B9" s="10"/>
      <c r="C9" s="10"/>
      <c r="D9" s="10">
        <v>0</v>
      </c>
      <c r="E9" s="15">
        <v>0</v>
      </c>
      <c r="F9" s="2"/>
      <c r="G9" s="2"/>
      <c r="H9" s="1"/>
      <c r="I9" s="1"/>
      <c r="J9" s="1"/>
      <c r="K9" s="1"/>
      <c r="L9" s="1"/>
      <c r="M9" s="1"/>
    </row>
    <row r="10" s="5" customFormat="true" ht="24.75" customHeight="true" spans="1:13">
      <c r="A10" s="11" t="s">
        <v>342</v>
      </c>
      <c r="B10" s="12"/>
      <c r="C10" s="12"/>
      <c r="D10" s="12">
        <v>0</v>
      </c>
      <c r="E10" s="17">
        <v>0</v>
      </c>
      <c r="F10" s="2"/>
      <c r="G10" s="2"/>
      <c r="H10" s="1"/>
      <c r="I10" s="1"/>
      <c r="J10" s="1"/>
      <c r="K10" s="1"/>
      <c r="L10" s="1"/>
      <c r="M10" s="1"/>
    </row>
    <row r="11" s="4" customFormat="true" customHeight="true" spans="1:13">
      <c r="A11" s="2"/>
      <c r="B11" s="2"/>
      <c r="C11" s="2"/>
      <c r="D11" s="2"/>
      <c r="E11" s="2"/>
      <c r="F11" s="2"/>
      <c r="G11" s="2"/>
      <c r="H11" s="1"/>
      <c r="I11" s="1"/>
      <c r="J11" s="1"/>
      <c r="K11" s="1"/>
      <c r="L11" s="1"/>
      <c r="M11" s="1"/>
    </row>
  </sheetData>
  <sheetProtection formatCells="0" formatColumns="0" formatRows="0"/>
  <mergeCells count="1">
    <mergeCell ref="A2:E2"/>
  </mergeCells>
  <printOptions horizontalCentered="true"/>
  <pageMargins left="0.590551181102362" right="0.590551181102362" top="0.590551181102362" bottom="0.590551181102362" header="0.393700787401575" footer="0.393700787401575"/>
  <pageSetup paperSize="9" fitToHeight="100" orientation="landscape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166666666667" defaultRowHeight="12.7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B18" sqref="B18"/>
    </sheetView>
  </sheetViews>
  <sheetFormatPr defaultColWidth="9.14166666666667" defaultRowHeight="12.75" customHeight="true" outlineLevelCol="3"/>
  <cols>
    <col min="1" max="1" width="9.14166666666667" style="2"/>
    <col min="2" max="2" width="65.2833333333333" style="2" customWidth="true"/>
    <col min="3" max="3" width="45.7166666666667" style="2" customWidth="true"/>
    <col min="4" max="4" width="9.14166666666667" style="2"/>
    <col min="5" max="16384" width="9.14166666666667" style="1"/>
  </cols>
  <sheetData>
    <row r="1" s="1" customFormat="true" ht="24.75" customHeight="true" spans="1:4">
      <c r="A1"/>
      <c r="B1"/>
      <c r="C1"/>
      <c r="D1"/>
    </row>
    <row r="2" s="1" customFormat="true" ht="24.75" customHeight="true" spans="1:4">
      <c r="A2" s="2"/>
      <c r="B2" s="6" t="s">
        <v>8</v>
      </c>
      <c r="C2" s="6"/>
      <c r="D2"/>
    </row>
    <row r="3" s="1" customFormat="true" ht="24.75" customHeight="true" spans="1:4">
      <c r="A3" s="2"/>
      <c r="B3" s="186"/>
      <c r="C3"/>
      <c r="D3"/>
    </row>
    <row r="4" s="1" customFormat="true" ht="24.75" customHeight="true" spans="1:4">
      <c r="A4" s="2"/>
      <c r="B4" s="187" t="s">
        <v>9</v>
      </c>
      <c r="C4" s="188" t="s">
        <v>10</v>
      </c>
      <c r="D4"/>
    </row>
    <row r="5" s="1" customFormat="true" ht="24.75" customHeight="true" spans="1:4">
      <c r="A5" s="2"/>
      <c r="B5" s="189" t="s">
        <v>11</v>
      </c>
      <c r="C5" s="190"/>
      <c r="D5"/>
    </row>
    <row r="6" s="1" customFormat="true" ht="24.75" customHeight="true" spans="1:4">
      <c r="A6" s="2"/>
      <c r="B6" s="189" t="s">
        <v>12</v>
      </c>
      <c r="C6" s="190" t="s">
        <v>13</v>
      </c>
      <c r="D6"/>
    </row>
    <row r="7" s="1" customFormat="true" ht="24.75" customHeight="true" spans="1:4">
      <c r="A7" s="2"/>
      <c r="B7" s="189" t="s">
        <v>14</v>
      </c>
      <c r="C7" s="190" t="s">
        <v>15</v>
      </c>
      <c r="D7"/>
    </row>
    <row r="8" s="1" customFormat="true" ht="24.75" customHeight="true" spans="1:4">
      <c r="A8" s="2"/>
      <c r="B8" s="189" t="s">
        <v>16</v>
      </c>
      <c r="C8" s="190"/>
      <c r="D8"/>
    </row>
    <row r="9" s="1" customFormat="true" ht="24.75" customHeight="true" spans="1:4">
      <c r="A9" s="2"/>
      <c r="B9" s="189" t="s">
        <v>17</v>
      </c>
      <c r="C9" s="190" t="s">
        <v>18</v>
      </c>
      <c r="D9"/>
    </row>
    <row r="10" s="1" customFormat="true" ht="24.75" customHeight="true" spans="1:4">
      <c r="A10" s="2"/>
      <c r="B10" s="189" t="s">
        <v>19</v>
      </c>
      <c r="C10" s="190" t="s">
        <v>20</v>
      </c>
      <c r="D10"/>
    </row>
    <row r="11" s="1" customFormat="true" ht="24.75" customHeight="true" spans="1:4">
      <c r="A11" s="2"/>
      <c r="B11" s="191" t="s">
        <v>21</v>
      </c>
      <c r="C11" s="190" t="s">
        <v>22</v>
      </c>
      <c r="D11"/>
    </row>
    <row r="12" s="1" customFormat="true" ht="24.75" customHeight="true" spans="1:4">
      <c r="A12" s="2"/>
      <c r="B12" s="192" t="s">
        <v>23</v>
      </c>
      <c r="C12" s="193" t="s">
        <v>24</v>
      </c>
      <c r="D12"/>
    </row>
    <row r="13" s="1" customFormat="true" ht="24.75" customHeight="true" spans="1:4">
      <c r="A13" s="2"/>
      <c r="B13" s="192" t="s">
        <v>25</v>
      </c>
      <c r="C13" s="194"/>
      <c r="D13"/>
    </row>
    <row r="14" s="1" customFormat="true" ht="24.75" customHeight="true" spans="1:4">
      <c r="A14" s="2"/>
      <c r="B14" s="192" t="s">
        <v>26</v>
      </c>
      <c r="C14" s="194"/>
      <c r="D14"/>
    </row>
    <row r="15" s="1" customFormat="true" ht="24.75" customHeight="true" spans="1:4">
      <c r="A15" s="2"/>
      <c r="B15" s="195" t="s">
        <v>27</v>
      </c>
      <c r="C15" s="196"/>
      <c r="D15"/>
    </row>
    <row r="16" s="1" customFormat="true" ht="24.75" customHeight="true" spans="1:4">
      <c r="A16"/>
      <c r="B16"/>
      <c r="C16"/>
      <c r="D16"/>
    </row>
    <row r="17" s="1" customFormat="true" ht="24.75" customHeight="true" spans="1:4">
      <c r="A17"/>
      <c r="B17"/>
      <c r="C17"/>
      <c r="D17"/>
    </row>
    <row r="18" s="1" customFormat="true" ht="24.75" customHeight="true" spans="1:4">
      <c r="A18"/>
      <c r="B18"/>
      <c r="C18"/>
      <c r="D18"/>
    </row>
    <row r="19" s="1" customFormat="true" ht="24.75" customHeight="true" spans="1:4">
      <c r="A19"/>
      <c r="B19"/>
      <c r="C19"/>
      <c r="D19"/>
    </row>
    <row r="20" s="1" customFormat="true" ht="24.75" customHeight="true" spans="1:4">
      <c r="A20"/>
      <c r="B20"/>
      <c r="C20"/>
      <c r="D20"/>
    </row>
    <row r="21" s="1" customFormat="true" ht="24.75" customHeight="true" spans="1:4">
      <c r="A21"/>
      <c r="B21"/>
      <c r="C21"/>
      <c r="D21"/>
    </row>
    <row r="22" s="1" customFormat="true" ht="24.75" customHeight="true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4"/>
  <sheetViews>
    <sheetView showGridLines="0" showZeros="0" topLeftCell="A23" workbookViewId="0">
      <selection activeCell="H37" sqref="H37"/>
    </sheetView>
  </sheetViews>
  <sheetFormatPr defaultColWidth="9.14166666666667" defaultRowHeight="12.75" customHeight="true" outlineLevelCol="3"/>
  <cols>
    <col min="1" max="1" width="29.7166666666667" style="149" customWidth="true"/>
    <col min="2" max="2" width="17.575" style="149" customWidth="true"/>
    <col min="3" max="3" width="28.575" style="149" customWidth="true"/>
    <col min="4" max="4" width="15.575" style="149" customWidth="true"/>
    <col min="5" max="16384" width="9.14166666666667" style="150"/>
  </cols>
  <sheetData>
    <row r="1" ht="24.75" customHeight="true" spans="1:1">
      <c r="A1" s="151" t="s">
        <v>28</v>
      </c>
    </row>
    <row r="2" ht="24.75" customHeight="true" spans="1:4">
      <c r="A2" s="152" t="s">
        <v>29</v>
      </c>
      <c r="B2" s="152"/>
      <c r="C2" s="152"/>
      <c r="D2" s="152"/>
    </row>
    <row r="3" ht="21" customHeight="true" spans="1:4">
      <c r="A3" s="153"/>
      <c r="B3" s="154"/>
      <c r="C3" s="155"/>
      <c r="D3" s="156" t="s">
        <v>30</v>
      </c>
    </row>
    <row r="4" ht="23" customHeight="true" spans="1:4">
      <c r="A4" s="157" t="s">
        <v>31</v>
      </c>
      <c r="B4" s="158"/>
      <c r="C4" s="158" t="s">
        <v>32</v>
      </c>
      <c r="D4" s="159"/>
    </row>
    <row r="5" ht="24.75" customHeight="true" spans="1:4">
      <c r="A5" s="157" t="s">
        <v>33</v>
      </c>
      <c r="B5" s="158" t="s">
        <v>34</v>
      </c>
      <c r="C5" s="158" t="s">
        <v>33</v>
      </c>
      <c r="D5" s="159" t="s">
        <v>34</v>
      </c>
    </row>
    <row r="6" s="148" customFormat="true" ht="24.75" customHeight="true" spans="1:4">
      <c r="A6" s="160" t="s">
        <v>35</v>
      </c>
      <c r="B6" s="161">
        <v>1359.42</v>
      </c>
      <c r="C6" s="162" t="s">
        <v>36</v>
      </c>
      <c r="D6" s="163">
        <v>885.4</v>
      </c>
    </row>
    <row r="7" s="148" customFormat="true" ht="24.75" customHeight="true" spans="1:4">
      <c r="A7" s="160" t="s">
        <v>37</v>
      </c>
      <c r="B7" s="164">
        <v>0</v>
      </c>
      <c r="C7" s="162" t="s">
        <v>38</v>
      </c>
      <c r="D7" s="163"/>
    </row>
    <row r="8" s="148" customFormat="true" ht="24.75" customHeight="true" spans="1:4">
      <c r="A8" s="165" t="s">
        <v>39</v>
      </c>
      <c r="B8" s="164">
        <v>0</v>
      </c>
      <c r="C8" s="162" t="s">
        <v>40</v>
      </c>
      <c r="D8" s="163"/>
    </row>
    <row r="9" s="148" customFormat="true" ht="24.75" customHeight="true" spans="1:4">
      <c r="A9" s="160"/>
      <c r="B9" s="164"/>
      <c r="C9" s="162" t="s">
        <v>41</v>
      </c>
      <c r="D9" s="163">
        <v>125.35</v>
      </c>
    </row>
    <row r="10" s="148" customFormat="true" ht="24.75" customHeight="true" spans="1:4">
      <c r="A10" s="160"/>
      <c r="B10" s="164"/>
      <c r="C10" s="162" t="s">
        <v>42</v>
      </c>
      <c r="D10" s="163"/>
    </row>
    <row r="11" s="148" customFormat="true" ht="24.75" customHeight="true" spans="1:4">
      <c r="A11" s="165"/>
      <c r="B11" s="164"/>
      <c r="C11" s="162" t="s">
        <v>43</v>
      </c>
      <c r="D11" s="166">
        <v>48</v>
      </c>
    </row>
    <row r="12" s="148" customFormat="true" ht="24.75" customHeight="true" spans="1:4">
      <c r="A12" s="165"/>
      <c r="B12" s="164"/>
      <c r="C12" s="162" t="s">
        <v>44</v>
      </c>
      <c r="D12" s="167">
        <v>39.64</v>
      </c>
    </row>
    <row r="13" s="148" customFormat="true" ht="24.75" customHeight="true" spans="1:4">
      <c r="A13" s="160"/>
      <c r="B13" s="164"/>
      <c r="C13" s="162" t="s">
        <v>45</v>
      </c>
      <c r="D13" s="168">
        <v>112.19</v>
      </c>
    </row>
    <row r="14" s="148" customFormat="true" ht="24.75" customHeight="true" spans="1:4">
      <c r="A14" s="160"/>
      <c r="B14" s="164"/>
      <c r="C14" s="162" t="s">
        <v>46</v>
      </c>
      <c r="D14" s="168"/>
    </row>
    <row r="15" s="148" customFormat="true" ht="24.75" customHeight="true" spans="1:4">
      <c r="A15" s="165"/>
      <c r="B15" s="162"/>
      <c r="C15" s="162" t="s">
        <v>47</v>
      </c>
      <c r="D15" s="168">
        <v>71.44</v>
      </c>
    </row>
    <row r="16" s="148" customFormat="true" ht="24.75" customHeight="true" spans="1:4">
      <c r="A16" s="165"/>
      <c r="B16" s="162"/>
      <c r="C16" s="162" t="s">
        <v>48</v>
      </c>
      <c r="D16" s="168"/>
    </row>
    <row r="17" s="148" customFormat="true" ht="24.75" customHeight="true" spans="1:4">
      <c r="A17" s="160"/>
      <c r="B17" s="162"/>
      <c r="C17" s="162" t="s">
        <v>49</v>
      </c>
      <c r="D17" s="168"/>
    </row>
    <row r="18" s="148" customFormat="true" ht="24.75" customHeight="true" spans="1:4">
      <c r="A18" s="160"/>
      <c r="B18" s="162"/>
      <c r="C18" s="162" t="s">
        <v>50</v>
      </c>
      <c r="D18" s="168"/>
    </row>
    <row r="19" s="148" customFormat="true" ht="24.75" customHeight="true" spans="1:4">
      <c r="A19" s="160"/>
      <c r="B19" s="162"/>
      <c r="C19" s="162" t="s">
        <v>51</v>
      </c>
      <c r="D19" s="168"/>
    </row>
    <row r="20" s="148" customFormat="true" ht="24.75" customHeight="true" spans="1:4">
      <c r="A20" s="160"/>
      <c r="B20" s="162"/>
      <c r="C20" s="162" t="s">
        <v>52</v>
      </c>
      <c r="D20" s="168"/>
    </row>
    <row r="21" s="148" customFormat="true" ht="24.75" customHeight="true" spans="1:4">
      <c r="A21" s="160"/>
      <c r="B21" s="162"/>
      <c r="C21" s="162" t="s">
        <v>53</v>
      </c>
      <c r="D21" s="168"/>
    </row>
    <row r="22" s="148" customFormat="true" ht="24.75" customHeight="true" spans="1:4">
      <c r="A22" s="160"/>
      <c r="B22" s="162"/>
      <c r="C22" s="162" t="s">
        <v>54</v>
      </c>
      <c r="D22" s="168"/>
    </row>
    <row r="23" s="148" customFormat="true" ht="24.75" customHeight="true" spans="1:4">
      <c r="A23" s="160"/>
      <c r="B23" s="162"/>
      <c r="C23" s="162" t="s">
        <v>55</v>
      </c>
      <c r="D23" s="168"/>
    </row>
    <row r="24" s="148" customFormat="true" ht="24.75" customHeight="true" spans="1:4">
      <c r="A24" s="160"/>
      <c r="B24" s="162"/>
      <c r="C24" s="162" t="s">
        <v>56</v>
      </c>
      <c r="D24" s="168"/>
    </row>
    <row r="25" s="148" customFormat="true" ht="24.75" customHeight="true" spans="1:4">
      <c r="A25" s="160"/>
      <c r="B25" s="162"/>
      <c r="C25" s="162" t="s">
        <v>57</v>
      </c>
      <c r="D25" s="168">
        <v>76.87</v>
      </c>
    </row>
    <row r="26" s="148" customFormat="true" ht="24.75" customHeight="true" spans="1:4">
      <c r="A26" s="160"/>
      <c r="B26" s="162"/>
      <c r="C26" s="162" t="s">
        <v>58</v>
      </c>
      <c r="D26" s="168"/>
    </row>
    <row r="27" s="148" customFormat="true" ht="24.75" customHeight="true" spans="1:4">
      <c r="A27" s="160"/>
      <c r="B27" s="162"/>
      <c r="C27" s="162" t="s">
        <v>59</v>
      </c>
      <c r="D27" s="168">
        <v>0</v>
      </c>
    </row>
    <row r="28" s="148" customFormat="true" ht="24.75" customHeight="true" spans="1:4">
      <c r="A28" s="160"/>
      <c r="B28" s="162"/>
      <c r="C28" s="162" t="s">
        <v>60</v>
      </c>
      <c r="D28" s="169">
        <v>0</v>
      </c>
    </row>
    <row r="29" s="148" customFormat="true" ht="24.75" customHeight="true" spans="1:4">
      <c r="A29" s="160"/>
      <c r="B29" s="162"/>
      <c r="C29" s="162" t="s">
        <v>61</v>
      </c>
      <c r="D29" s="169">
        <v>0</v>
      </c>
    </row>
    <row r="30" s="148" customFormat="true" ht="24.75" customHeight="true" spans="1:4">
      <c r="A30" s="160"/>
      <c r="B30" s="162"/>
      <c r="C30" s="162" t="s">
        <v>62</v>
      </c>
      <c r="D30" s="169">
        <v>6.7</v>
      </c>
    </row>
    <row r="31" s="148" customFormat="true" ht="24.75" customHeight="true" spans="1:4">
      <c r="A31" s="160"/>
      <c r="B31" s="162"/>
      <c r="C31" s="162" t="s">
        <v>63</v>
      </c>
      <c r="D31" s="169">
        <v>0</v>
      </c>
    </row>
    <row r="32" s="148" customFormat="true" ht="24.75" customHeight="true" spans="1:4">
      <c r="A32" s="160"/>
      <c r="B32" s="162"/>
      <c r="C32" s="162" t="s">
        <v>64</v>
      </c>
      <c r="D32" s="169">
        <v>0</v>
      </c>
    </row>
    <row r="33" s="148" customFormat="true" ht="24.75" customHeight="true" spans="1:4">
      <c r="A33" s="160"/>
      <c r="B33" s="162"/>
      <c r="C33" s="162" t="s">
        <v>65</v>
      </c>
      <c r="D33" s="169">
        <v>0</v>
      </c>
    </row>
    <row r="34" s="148" customFormat="true" ht="24.75" customHeight="true" spans="1:4">
      <c r="A34" s="160"/>
      <c r="B34" s="162"/>
      <c r="C34" s="162" t="s">
        <v>66</v>
      </c>
      <c r="D34" s="170">
        <v>0</v>
      </c>
    </row>
    <row r="35" ht="24.75" customHeight="true" spans="1:4">
      <c r="A35" s="171"/>
      <c r="B35" s="172"/>
      <c r="C35" s="172"/>
      <c r="D35" s="173"/>
    </row>
    <row r="36" s="148" customFormat="true" ht="24.75" customHeight="true" spans="1:4">
      <c r="A36" s="174" t="s">
        <v>67</v>
      </c>
      <c r="B36" s="164">
        <f>SUM(B6:B35)</f>
        <v>1359.42</v>
      </c>
      <c r="C36" s="175" t="s">
        <v>68</v>
      </c>
      <c r="D36" s="166">
        <f>SUM(D6:D35)</f>
        <v>1365.59</v>
      </c>
    </row>
    <row r="37" ht="24.75" customHeight="true" spans="1:4">
      <c r="A37" s="176" t="s">
        <v>69</v>
      </c>
      <c r="B37" s="172"/>
      <c r="C37" s="177"/>
      <c r="D37" s="173"/>
    </row>
    <row r="38" ht="24.75" customHeight="true" spans="1:4">
      <c r="A38" s="160" t="s">
        <v>35</v>
      </c>
      <c r="B38" s="172">
        <v>6.17</v>
      </c>
      <c r="C38" s="177"/>
      <c r="D38" s="173"/>
    </row>
    <row r="39" s="148" customFormat="true" ht="24.75" customHeight="true" spans="1:4">
      <c r="A39" s="160" t="s">
        <v>37</v>
      </c>
      <c r="B39" s="178"/>
      <c r="C39" s="162" t="s">
        <v>70</v>
      </c>
      <c r="D39" s="166">
        <v>0</v>
      </c>
    </row>
    <row r="40" s="148" customFormat="true" ht="24.75" customHeight="true" spans="1:4">
      <c r="A40" s="165" t="s">
        <v>39</v>
      </c>
      <c r="B40" s="178"/>
      <c r="C40" s="162" t="s">
        <v>71</v>
      </c>
      <c r="D40" s="179"/>
    </row>
    <row r="41" ht="24.75" customHeight="true" spans="1:4">
      <c r="A41" s="150"/>
      <c r="B41" s="180"/>
      <c r="C41" s="181"/>
      <c r="D41" s="173"/>
    </row>
    <row r="42" ht="24.75" customHeight="true" spans="1:4">
      <c r="A42" s="182"/>
      <c r="B42" s="180"/>
      <c r="C42" s="181"/>
      <c r="D42" s="173"/>
    </row>
    <row r="43" s="148" customFormat="true" ht="24.75" customHeight="true" spans="1:4">
      <c r="A43" s="174" t="s">
        <v>72</v>
      </c>
      <c r="B43" s="183">
        <f>B36+B38+B39+B40</f>
        <v>1365.59</v>
      </c>
      <c r="C43" s="184" t="s">
        <v>73</v>
      </c>
      <c r="D43" s="185">
        <f>D39+D36</f>
        <v>1365.59</v>
      </c>
    </row>
    <row r="44" ht="27" customHeight="true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true"/>
  <pageMargins left="0.590551181102362" right="0.590551181102362" top="0.590551181102362" bottom="0.590551181102362" header="0.511811023622047" footer="0.393700787401575"/>
  <pageSetup paperSize="9" scale="92" fitToHeight="100" orientation="portrait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38"/>
  <sheetViews>
    <sheetView showGridLines="0" showZeros="0" workbookViewId="0">
      <selection activeCell="B11" sqref="B11"/>
    </sheetView>
  </sheetViews>
  <sheetFormatPr defaultColWidth="9.14166666666667" defaultRowHeight="12.75" customHeight="true" outlineLevelCol="2"/>
  <cols>
    <col min="1" max="1" width="44.8583333333333" style="2" customWidth="true"/>
    <col min="2" max="2" width="29.8583333333333" style="2" customWidth="true"/>
    <col min="3" max="3" width="31.2833333333333" style="2" customWidth="true"/>
    <col min="4" max="16384" width="9.14166666666667" style="1"/>
  </cols>
  <sheetData>
    <row r="1" s="1" customFormat="true" ht="24.75" customHeight="true" spans="1:3">
      <c r="A1" s="29" t="s">
        <v>28</v>
      </c>
      <c r="B1" s="2"/>
      <c r="C1" s="2"/>
    </row>
    <row r="2" s="1" customFormat="true" ht="24.75" customHeight="true" spans="1:3">
      <c r="A2" s="6" t="s">
        <v>74</v>
      </c>
      <c r="B2" s="6"/>
      <c r="C2" s="2"/>
    </row>
    <row r="3" s="1" customFormat="true" ht="24.75" customHeight="true" spans="1:3">
      <c r="A3" s="142"/>
      <c r="B3" s="143"/>
      <c r="C3" s="2"/>
    </row>
    <row r="4" s="1" customFormat="true" ht="24" customHeight="true" spans="1:3">
      <c r="A4" s="144" t="s">
        <v>33</v>
      </c>
      <c r="B4" s="145" t="s">
        <v>34</v>
      </c>
      <c r="C4" s="2"/>
    </row>
    <row r="5" s="16" customFormat="true" ht="24.75" customHeight="true" spans="1:3">
      <c r="A5" s="146" t="s">
        <v>75</v>
      </c>
      <c r="B5" s="147"/>
      <c r="C5" s="3"/>
    </row>
    <row r="6" s="1" customFormat="true" ht="24.75" customHeight="true" spans="1:3">
      <c r="A6" s="146" t="s">
        <v>76</v>
      </c>
      <c r="B6" s="147">
        <v>1359.42</v>
      </c>
      <c r="C6" s="2"/>
    </row>
    <row r="7" s="1" customFormat="true" ht="24.75" customHeight="true" spans="1:3">
      <c r="A7" s="146" t="s">
        <v>77</v>
      </c>
      <c r="B7" s="147">
        <f>SUM(B6:B6)</f>
        <v>1359.42</v>
      </c>
      <c r="C7" s="2"/>
    </row>
    <row r="8" s="1" customFormat="true" ht="24.75" customHeight="true" spans="1:3">
      <c r="A8" s="146" t="s">
        <v>78</v>
      </c>
      <c r="B8" s="147"/>
      <c r="C8" s="2"/>
    </row>
    <row r="9" s="1" customFormat="true" ht="24.75" customHeight="true" spans="1:3">
      <c r="A9" s="146" t="s">
        <v>79</v>
      </c>
      <c r="B9" s="147"/>
      <c r="C9" s="2"/>
    </row>
    <row r="10" s="1" customFormat="true" ht="24.75" customHeight="true" spans="1:3">
      <c r="A10" s="146" t="s">
        <v>80</v>
      </c>
      <c r="B10" s="147">
        <v>6.17</v>
      </c>
      <c r="C10" s="2"/>
    </row>
    <row r="11" s="1" customFormat="true" ht="24.75" customHeight="true" spans="1:3">
      <c r="A11" s="146" t="s">
        <v>81</v>
      </c>
      <c r="B11" s="147">
        <f>SUM(B7:B10)</f>
        <v>1365.59</v>
      </c>
      <c r="C11" s="2"/>
    </row>
    <row r="12" s="1" customFormat="true" ht="24.75" customHeight="true" spans="3:3">
      <c r="C12" s="2"/>
    </row>
    <row r="13" s="1" customFormat="true" ht="24.75" customHeight="true" spans="3:3">
      <c r="C13" s="2"/>
    </row>
    <row r="14" s="1" customFormat="true" ht="24.75" customHeight="true" spans="3:3">
      <c r="C14" s="2"/>
    </row>
    <row r="15" s="1" customFormat="true" ht="24.75" customHeight="true" spans="3:3">
      <c r="C15" s="2"/>
    </row>
    <row r="16" s="1" customFormat="true" ht="24.75" customHeight="true" spans="3:3">
      <c r="C16" s="2"/>
    </row>
    <row r="17" s="1" customFormat="true" ht="24.75" customHeight="true" spans="3:3">
      <c r="C17" s="2"/>
    </row>
    <row r="18" s="1" customFormat="true" ht="24.75" customHeight="true" spans="3:3">
      <c r="C18" s="2"/>
    </row>
    <row r="19" s="1" customFormat="true" ht="24.75" customHeight="true" spans="3:3">
      <c r="C19" s="2"/>
    </row>
    <row r="20" s="1" customFormat="true" ht="24.75" customHeight="true" spans="3:3">
      <c r="C20" s="2"/>
    </row>
    <row r="21" s="1" customFormat="true" ht="24.75" customHeight="true" spans="3:3">
      <c r="C21" s="2"/>
    </row>
    <row r="22" s="1" customFormat="true" ht="24.75" customHeight="true" spans="3:3">
      <c r="C22" s="2"/>
    </row>
    <row r="23" s="1" customFormat="true" ht="24.75" customHeight="true" spans="3:3">
      <c r="C23" s="2"/>
    </row>
    <row r="24" s="1" customFormat="true" ht="24.75" customHeight="true" spans="3:3">
      <c r="C24" s="2"/>
    </row>
    <row r="25" s="1" customFormat="true" ht="24.75" customHeight="true" spans="3:3">
      <c r="C25" s="2"/>
    </row>
    <row r="26" s="1" customFormat="true" ht="24.75" customHeight="true" spans="3:3">
      <c r="C26" s="2"/>
    </row>
    <row r="27" s="1" customFormat="true" ht="24.75" customHeight="true" spans="3:3">
      <c r="C27" s="2"/>
    </row>
    <row r="28" s="1" customFormat="true" ht="24.75" customHeight="true" spans="3:3">
      <c r="C28" s="2"/>
    </row>
    <row r="29" s="1" customFormat="true" ht="24.75" customHeight="true" spans="3:3">
      <c r="C29" s="2"/>
    </row>
    <row r="30" s="1" customFormat="true" ht="24.75" customHeight="true" spans="3:3">
      <c r="C30" s="2"/>
    </row>
    <row r="31" s="1" customFormat="true" ht="24.75" customHeight="true" spans="3:3">
      <c r="C31" s="2"/>
    </row>
    <row r="32" s="1" customFormat="true" ht="24.75" customHeight="true" spans="3:3">
      <c r="C32" s="2"/>
    </row>
    <row r="33" s="1" customFormat="true" ht="24.75" customHeight="true" spans="3:3">
      <c r="C33" s="2"/>
    </row>
    <row r="34" s="1" customFormat="true" ht="24.75" customHeight="true" spans="3:3">
      <c r="C34" s="2"/>
    </row>
    <row r="35" s="1" customFormat="true" ht="24.75" customHeight="true" spans="3:3">
      <c r="C35" s="2"/>
    </row>
    <row r="36" s="1" customFormat="true" ht="24.75" customHeight="true" spans="3:3">
      <c r="C36" s="2"/>
    </row>
    <row r="37" s="1" customFormat="true" ht="24.75" customHeight="true" spans="3:3">
      <c r="C37" s="2"/>
    </row>
    <row r="38" s="1" customFormat="true" ht="27" customHeight="true" spans="1:3">
      <c r="A38" s="2"/>
      <c r="B38" s="2"/>
      <c r="C38" s="2"/>
    </row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true"/>
  <pageMargins left="0.590551181102362" right="0.590551181102362" top="0.590551181102362" bottom="0.590551181102362" header="0.511811023622047" footer="0.393700787401575"/>
  <pageSetup paperSize="9" fitToHeight="100" orientation="portrait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48"/>
  <sheetViews>
    <sheetView showGridLines="0" showZeros="0" workbookViewId="0">
      <selection activeCell="C47" sqref="C47"/>
    </sheetView>
  </sheetViews>
  <sheetFormatPr defaultColWidth="9" defaultRowHeight="12.75" customHeight="true" outlineLevelCol="6"/>
  <cols>
    <col min="1" max="1" width="34.1416666666667" style="4" customWidth="true"/>
    <col min="2" max="3" width="17.2833333333333" style="4" customWidth="true"/>
    <col min="4" max="4" width="19.5" style="4" customWidth="true"/>
    <col min="5" max="5" width="15.1416666666667" style="4" customWidth="true"/>
    <col min="6" max="7" width="6.85833333333333" style="4" customWidth="true"/>
  </cols>
  <sheetData>
    <row r="1" ht="24.75" customHeight="true" spans="1:1">
      <c r="A1" s="29" t="s">
        <v>28</v>
      </c>
    </row>
    <row r="2" ht="24.75" customHeight="true" spans="1:5">
      <c r="A2" s="127" t="s">
        <v>82</v>
      </c>
      <c r="B2" s="127"/>
      <c r="C2" s="127"/>
      <c r="D2" s="127"/>
      <c r="E2" s="127"/>
    </row>
    <row r="3" ht="24.75" customHeight="true" spans="1:5">
      <c r="A3" s="111"/>
      <c r="B3" s="111"/>
      <c r="E3" s="13" t="s">
        <v>30</v>
      </c>
    </row>
    <row r="4" ht="24.75" customHeight="true" spans="1:5">
      <c r="A4" s="7" t="s">
        <v>83</v>
      </c>
      <c r="B4" s="7" t="s">
        <v>84</v>
      </c>
      <c r="C4" s="8" t="s">
        <v>85</v>
      </c>
      <c r="D4" s="14" t="s">
        <v>86</v>
      </c>
      <c r="E4" s="136" t="s">
        <v>87</v>
      </c>
    </row>
    <row r="5" ht="24.75" customHeight="true" spans="1:5">
      <c r="A5" s="7" t="s">
        <v>88</v>
      </c>
      <c r="B5" s="7">
        <v>1</v>
      </c>
      <c r="C5" s="8">
        <v>2</v>
      </c>
      <c r="D5" s="38">
        <v>3</v>
      </c>
      <c r="E5" s="137">
        <v>4</v>
      </c>
    </row>
    <row r="6" s="25" customFormat="true" ht="23" customHeight="true" spans="1:7">
      <c r="A6" s="128" t="s">
        <v>89</v>
      </c>
      <c r="B6" s="77">
        <f>SUM(C6:D6)</f>
        <v>1365.59</v>
      </c>
      <c r="C6" s="129">
        <f>SUM(C7,C20,C22,C25,C29,C37,C44,C47)</f>
        <v>1093.29</v>
      </c>
      <c r="D6" s="130">
        <f>SUM(D7,D20,D22,D25,D29,D37,D44,D47)</f>
        <v>272.3</v>
      </c>
      <c r="E6" s="129">
        <f>SUM(E7,E20,E22,E25,E29,E37,E44,E47)</f>
        <v>0</v>
      </c>
      <c r="F6" s="5"/>
      <c r="G6" s="5"/>
    </row>
    <row r="7" ht="23" customHeight="true" spans="1:5">
      <c r="A7" s="128" t="s">
        <v>90</v>
      </c>
      <c r="B7" s="77">
        <f t="shared" ref="B7:B28" si="0">C7+D7+E7</f>
        <v>885.4</v>
      </c>
      <c r="C7" s="131">
        <f>SUM(C8+C10+C15+C18)</f>
        <v>806.85</v>
      </c>
      <c r="D7" s="130">
        <f>SUM(D8+D10+D15+D18)</f>
        <v>78.55</v>
      </c>
      <c r="E7" s="138"/>
    </row>
    <row r="8" ht="23" customHeight="true" spans="1:5">
      <c r="A8" s="128" t="s">
        <v>91</v>
      </c>
      <c r="B8" s="77">
        <f t="shared" si="0"/>
        <v>8.08</v>
      </c>
      <c r="C8" s="131">
        <f>SUM(C9)</f>
        <v>2.65</v>
      </c>
      <c r="D8" s="130">
        <f>SUM(D9)</f>
        <v>5.43</v>
      </c>
      <c r="E8" s="138"/>
    </row>
    <row r="9" ht="23" customHeight="true" spans="1:5">
      <c r="A9" s="132" t="s">
        <v>92</v>
      </c>
      <c r="B9" s="77">
        <f t="shared" si="0"/>
        <v>8.08</v>
      </c>
      <c r="C9" s="133">
        <v>2.65</v>
      </c>
      <c r="D9" s="134">
        <v>5.43</v>
      </c>
      <c r="E9" s="138"/>
    </row>
    <row r="10" ht="23" customHeight="true" spans="1:5">
      <c r="A10" s="128" t="s">
        <v>93</v>
      </c>
      <c r="B10" s="77">
        <f t="shared" si="0"/>
        <v>652.39</v>
      </c>
      <c r="C10" s="131">
        <f>SUM(C11:C14)</f>
        <v>601.71</v>
      </c>
      <c r="D10" s="130">
        <f>SUM(D11:D14)</f>
        <v>50.68</v>
      </c>
      <c r="E10" s="138"/>
    </row>
    <row r="11" ht="23" customHeight="true" spans="1:5">
      <c r="A11" s="132" t="s">
        <v>94</v>
      </c>
      <c r="B11" s="77">
        <f t="shared" si="0"/>
        <v>370.01</v>
      </c>
      <c r="C11" s="133">
        <v>370.01</v>
      </c>
      <c r="D11" s="134"/>
      <c r="E11" s="139"/>
    </row>
    <row r="12" ht="23" customHeight="true" spans="1:5">
      <c r="A12" s="132" t="s">
        <v>95</v>
      </c>
      <c r="B12" s="77">
        <f t="shared" si="0"/>
        <v>104.68</v>
      </c>
      <c r="C12" s="133">
        <f>88.15+2.83</f>
        <v>90.98</v>
      </c>
      <c r="D12" s="134">
        <v>13.7</v>
      </c>
      <c r="E12" s="139"/>
    </row>
    <row r="13" ht="23" customHeight="true" spans="1:5">
      <c r="A13" s="132" t="s">
        <v>96</v>
      </c>
      <c r="B13" s="77">
        <f t="shared" si="0"/>
        <v>32.96</v>
      </c>
      <c r="C13" s="133">
        <v>32.96</v>
      </c>
      <c r="D13" s="134"/>
      <c r="E13" s="139"/>
    </row>
    <row r="14" ht="23" customHeight="true" spans="1:5">
      <c r="A14" s="132" t="s">
        <v>97</v>
      </c>
      <c r="B14" s="77">
        <f t="shared" si="0"/>
        <v>144.74</v>
      </c>
      <c r="C14" s="133">
        <v>107.76</v>
      </c>
      <c r="D14" s="134">
        <v>36.98</v>
      </c>
      <c r="E14" s="139"/>
    </row>
    <row r="15" ht="23" customHeight="true" spans="1:5">
      <c r="A15" s="128" t="s">
        <v>98</v>
      </c>
      <c r="B15" s="77">
        <f t="shared" si="0"/>
        <v>218.93</v>
      </c>
      <c r="C15" s="131">
        <f>SUM(C16:C17)</f>
        <v>202.49</v>
      </c>
      <c r="D15" s="130">
        <f>SUM(D16:D17)</f>
        <v>16.44</v>
      </c>
      <c r="E15" s="139"/>
    </row>
    <row r="16" ht="23" customHeight="true" spans="1:5">
      <c r="A16" s="132" t="s">
        <v>92</v>
      </c>
      <c r="B16" s="77">
        <f t="shared" si="0"/>
        <v>199.79</v>
      </c>
      <c r="C16" s="79">
        <v>195.29</v>
      </c>
      <c r="D16" s="135">
        <v>4.5</v>
      </c>
      <c r="E16" s="140"/>
    </row>
    <row r="17" ht="23" customHeight="true" spans="1:5">
      <c r="A17" s="132" t="s">
        <v>95</v>
      </c>
      <c r="B17" s="77">
        <f t="shared" si="0"/>
        <v>19.14</v>
      </c>
      <c r="C17" s="79">
        <v>7.2</v>
      </c>
      <c r="D17" s="133">
        <v>11.94</v>
      </c>
      <c r="E17" s="140"/>
    </row>
    <row r="18" ht="23" customHeight="true" spans="1:5">
      <c r="A18" s="128" t="s">
        <v>99</v>
      </c>
      <c r="B18" s="77">
        <f t="shared" si="0"/>
        <v>6</v>
      </c>
      <c r="C18" s="78">
        <f>SUM(C19)</f>
        <v>0</v>
      </c>
      <c r="D18" s="78">
        <f>SUM(D19)</f>
        <v>6</v>
      </c>
      <c r="E18" s="141"/>
    </row>
    <row r="19" ht="23" customHeight="true" spans="1:5">
      <c r="A19" s="132" t="s">
        <v>100</v>
      </c>
      <c r="B19" s="77">
        <f t="shared" si="0"/>
        <v>6</v>
      </c>
      <c r="C19" s="79"/>
      <c r="D19" s="133">
        <v>6</v>
      </c>
      <c r="E19" s="140"/>
    </row>
    <row r="20" ht="23" customHeight="true" spans="1:5">
      <c r="A20" s="128" t="s">
        <v>101</v>
      </c>
      <c r="B20" s="77">
        <f t="shared" si="0"/>
        <v>125.35</v>
      </c>
      <c r="C20" s="78">
        <f>SUM(C21)</f>
        <v>0</v>
      </c>
      <c r="D20" s="78">
        <f>SUM(D21)</f>
        <v>125.35</v>
      </c>
      <c r="E20" s="141"/>
    </row>
    <row r="21" ht="23" customHeight="true" spans="1:5">
      <c r="A21" s="132" t="s">
        <v>102</v>
      </c>
      <c r="B21" s="77">
        <f t="shared" si="0"/>
        <v>125.35</v>
      </c>
      <c r="C21" s="79"/>
      <c r="D21" s="133">
        <v>125.35</v>
      </c>
      <c r="E21" s="140"/>
    </row>
    <row r="22" ht="23" customHeight="true" spans="1:5">
      <c r="A22" s="128" t="s">
        <v>103</v>
      </c>
      <c r="B22" s="77">
        <f t="shared" si="0"/>
        <v>48</v>
      </c>
      <c r="C22" s="78">
        <f>SUM(C23:C24)</f>
        <v>0</v>
      </c>
      <c r="D22" s="78">
        <f>SUM(D23:D24)</f>
        <v>48</v>
      </c>
      <c r="E22" s="140"/>
    </row>
    <row r="23" ht="23" customHeight="true" spans="1:5">
      <c r="A23" s="132" t="s">
        <v>104</v>
      </c>
      <c r="B23" s="77">
        <f t="shared" si="0"/>
        <v>23</v>
      </c>
      <c r="C23" s="79"/>
      <c r="D23" s="133">
        <v>23</v>
      </c>
      <c r="E23" s="140"/>
    </row>
    <row r="24" ht="23" customHeight="true" spans="1:5">
      <c r="A24" s="132" t="s">
        <v>105</v>
      </c>
      <c r="B24" s="77">
        <f t="shared" si="0"/>
        <v>25</v>
      </c>
      <c r="C24" s="79"/>
      <c r="D24" s="133">
        <v>25</v>
      </c>
      <c r="E24" s="140"/>
    </row>
    <row r="25" ht="23" customHeight="true" spans="1:5">
      <c r="A25" s="128" t="s">
        <v>106</v>
      </c>
      <c r="B25" s="77">
        <f t="shared" si="0"/>
        <v>39.64</v>
      </c>
      <c r="C25" s="78">
        <f>SUM(C26)</f>
        <v>25.94</v>
      </c>
      <c r="D25" s="78">
        <f>SUM(D26)</f>
        <v>13.7</v>
      </c>
      <c r="E25" s="140"/>
    </row>
    <row r="26" ht="23" customHeight="true" spans="1:5">
      <c r="A26" s="132" t="s">
        <v>107</v>
      </c>
      <c r="B26" s="77">
        <f t="shared" si="0"/>
        <v>39.64</v>
      </c>
      <c r="C26" s="79">
        <v>25.94</v>
      </c>
      <c r="D26" s="133">
        <v>13.7</v>
      </c>
      <c r="E26" s="140"/>
    </row>
    <row r="27" ht="23" customHeight="true" spans="1:5">
      <c r="A27" s="132"/>
      <c r="B27" s="77">
        <f t="shared" si="0"/>
        <v>0</v>
      </c>
      <c r="C27" s="79"/>
      <c r="D27" s="133"/>
      <c r="E27" s="140"/>
    </row>
    <row r="28" ht="23" customHeight="true" spans="1:5">
      <c r="A28" s="132"/>
      <c r="B28" s="77">
        <f t="shared" si="0"/>
        <v>0</v>
      </c>
      <c r="C28" s="79"/>
      <c r="D28" s="133"/>
      <c r="E28" s="140"/>
    </row>
    <row r="29" ht="23" customHeight="true" spans="1:5">
      <c r="A29" s="128" t="s">
        <v>108</v>
      </c>
      <c r="B29" s="77">
        <f t="shared" ref="B29:B47" si="1">C29+D29+E29</f>
        <v>112.19</v>
      </c>
      <c r="C29" s="78">
        <f>SUM(C30,C35)</f>
        <v>112.19</v>
      </c>
      <c r="D29" s="131"/>
      <c r="E29" s="141"/>
    </row>
    <row r="30" ht="23" customHeight="true" spans="1:5">
      <c r="A30" s="128" t="s">
        <v>109</v>
      </c>
      <c r="B30" s="77">
        <f t="shared" si="1"/>
        <v>105.96</v>
      </c>
      <c r="C30" s="78">
        <f>SUM(C31:C34)</f>
        <v>105.96</v>
      </c>
      <c r="D30" s="78">
        <f>SUM(D31:D34)</f>
        <v>0</v>
      </c>
      <c r="E30" s="141"/>
    </row>
    <row r="31" ht="23" customHeight="true" spans="1:5">
      <c r="A31" s="132" t="s">
        <v>110</v>
      </c>
      <c r="B31" s="77">
        <f t="shared" si="1"/>
        <v>0</v>
      </c>
      <c r="C31" s="79"/>
      <c r="D31" s="133"/>
      <c r="E31" s="140"/>
    </row>
    <row r="32" ht="23" customHeight="true" spans="1:5">
      <c r="A32" s="132" t="s">
        <v>111</v>
      </c>
      <c r="B32" s="77">
        <f t="shared" si="1"/>
        <v>4.11</v>
      </c>
      <c r="C32" s="79">
        <v>4.11</v>
      </c>
      <c r="D32" s="133"/>
      <c r="E32" s="140"/>
    </row>
    <row r="33" ht="23" customHeight="true" spans="1:5">
      <c r="A33" s="132" t="s">
        <v>112</v>
      </c>
      <c r="B33" s="77">
        <f t="shared" si="1"/>
        <v>101.85</v>
      </c>
      <c r="C33" s="79">
        <v>101.85</v>
      </c>
      <c r="D33" s="133"/>
      <c r="E33" s="140"/>
    </row>
    <row r="34" ht="23" customHeight="true" spans="1:5">
      <c r="A34" s="132" t="s">
        <v>113</v>
      </c>
      <c r="B34" s="77">
        <f t="shared" si="1"/>
        <v>0</v>
      </c>
      <c r="C34" s="79"/>
      <c r="D34" s="133"/>
      <c r="E34" s="140"/>
    </row>
    <row r="35" ht="23" customHeight="true" spans="1:5">
      <c r="A35" s="128" t="s">
        <v>114</v>
      </c>
      <c r="B35" s="77">
        <f t="shared" si="1"/>
        <v>6.23</v>
      </c>
      <c r="C35" s="78">
        <f>SUM(C36)</f>
        <v>6.23</v>
      </c>
      <c r="D35" s="131"/>
      <c r="E35" s="141"/>
    </row>
    <row r="36" ht="23" customHeight="true" spans="1:5">
      <c r="A36" s="132" t="s">
        <v>115</v>
      </c>
      <c r="B36" s="77">
        <f t="shared" si="1"/>
        <v>6.23</v>
      </c>
      <c r="C36" s="79">
        <v>6.23</v>
      </c>
      <c r="D36" s="133"/>
      <c r="E36" s="140"/>
    </row>
    <row r="37" ht="23" customHeight="true" spans="1:5">
      <c r="A37" s="128" t="s">
        <v>116</v>
      </c>
      <c r="B37" s="77">
        <f t="shared" si="1"/>
        <v>71.44</v>
      </c>
      <c r="C37" s="78">
        <f>SUM(C38,C41)</f>
        <v>71.44</v>
      </c>
      <c r="D37" s="78">
        <f>SUM(D38,D41)</f>
        <v>0</v>
      </c>
      <c r="E37" s="141"/>
    </row>
    <row r="38" ht="23" customHeight="true" spans="1:5">
      <c r="A38" s="128" t="s">
        <v>117</v>
      </c>
      <c r="B38" s="77">
        <f t="shared" si="1"/>
        <v>68.22</v>
      </c>
      <c r="C38" s="78">
        <f>SUM(C39:C40)</f>
        <v>68.22</v>
      </c>
      <c r="D38" s="131"/>
      <c r="E38" s="141"/>
    </row>
    <row r="39" ht="23" customHeight="true" spans="1:5">
      <c r="A39" s="132" t="s">
        <v>118</v>
      </c>
      <c r="B39" s="77">
        <f t="shared" si="1"/>
        <v>51.24</v>
      </c>
      <c r="C39" s="79">
        <v>51.24</v>
      </c>
      <c r="D39" s="133"/>
      <c r="E39" s="140"/>
    </row>
    <row r="40" ht="23" customHeight="true" spans="1:5">
      <c r="A40" s="132" t="s">
        <v>119</v>
      </c>
      <c r="B40" s="77">
        <f t="shared" si="1"/>
        <v>16.98</v>
      </c>
      <c r="C40" s="79">
        <v>16.98</v>
      </c>
      <c r="D40" s="133"/>
      <c r="E40" s="140"/>
    </row>
    <row r="41" ht="23" customHeight="true" spans="1:5">
      <c r="A41" s="128" t="s">
        <v>120</v>
      </c>
      <c r="B41" s="77">
        <f t="shared" si="1"/>
        <v>3.22</v>
      </c>
      <c r="C41" s="78">
        <f>SUM(C42)</f>
        <v>3.22</v>
      </c>
      <c r="D41" s="78">
        <f>SUM(D42)</f>
        <v>0</v>
      </c>
      <c r="E41" s="141"/>
    </row>
    <row r="42" ht="23" customHeight="true" spans="1:5">
      <c r="A42" s="132" t="s">
        <v>121</v>
      </c>
      <c r="B42" s="77">
        <f t="shared" si="1"/>
        <v>3.22</v>
      </c>
      <c r="C42" s="79">
        <v>3.22</v>
      </c>
      <c r="D42" s="133"/>
      <c r="E42" s="140"/>
    </row>
    <row r="43" ht="23" customHeight="true" spans="1:5">
      <c r="A43" s="132"/>
      <c r="B43" s="77"/>
      <c r="C43" s="79"/>
      <c r="D43" s="133"/>
      <c r="E43" s="140"/>
    </row>
    <row r="44" ht="23" customHeight="true" spans="1:5">
      <c r="A44" s="128" t="s">
        <v>122</v>
      </c>
      <c r="B44" s="77">
        <f>C44+D44+E44</f>
        <v>76.87</v>
      </c>
      <c r="C44" s="78">
        <f>SUM(C45)</f>
        <v>76.87</v>
      </c>
      <c r="D44" s="131"/>
      <c r="E44" s="141"/>
    </row>
    <row r="45" ht="23" customHeight="true" spans="1:5">
      <c r="A45" s="128" t="s">
        <v>123</v>
      </c>
      <c r="B45" s="77">
        <f>C45+D45+E45</f>
        <v>76.87</v>
      </c>
      <c r="C45" s="78">
        <f>SUM(C46)</f>
        <v>76.87</v>
      </c>
      <c r="D45" s="131"/>
      <c r="E45" s="141"/>
    </row>
    <row r="46" ht="23" customHeight="true" spans="1:5">
      <c r="A46" s="132" t="s">
        <v>124</v>
      </c>
      <c r="B46" s="77">
        <f>C46+D46+E46</f>
        <v>76.87</v>
      </c>
      <c r="C46" s="79">
        <v>76.87</v>
      </c>
      <c r="D46" s="133"/>
      <c r="E46" s="140"/>
    </row>
    <row r="47" s="1" customFormat="true" ht="23" customHeight="true" spans="1:7">
      <c r="A47" s="128" t="s">
        <v>125</v>
      </c>
      <c r="B47" s="77">
        <f>C47+D47+E47</f>
        <v>6.7</v>
      </c>
      <c r="C47" s="78">
        <f>SUM(C48)</f>
        <v>0</v>
      </c>
      <c r="D47" s="78">
        <f>SUM(D48)</f>
        <v>6.7</v>
      </c>
      <c r="E47" s="141"/>
      <c r="F47" s="2"/>
      <c r="G47" s="2"/>
    </row>
    <row r="48" s="1" customFormat="true" ht="23" customHeight="true" spans="1:7">
      <c r="A48" s="132" t="s">
        <v>126</v>
      </c>
      <c r="B48" s="77">
        <f>C48+D48+E48</f>
        <v>6.7</v>
      </c>
      <c r="C48" s="79"/>
      <c r="D48" s="133">
        <v>6.7</v>
      </c>
      <c r="E48" s="140"/>
      <c r="F48" s="2"/>
      <c r="G48" s="2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true"/>
  <pageMargins left="0.590551181102362" right="0.590551181102362" top="0.590551181102362" bottom="0.590551181102362" header="0.393700787401575" footer="0.393700787401575"/>
  <pageSetup paperSize="9" scale="84" fitToHeight="100" orientation="portrait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U35"/>
  <sheetViews>
    <sheetView showGridLines="0" showZeros="0" topLeftCell="A21" workbookViewId="0">
      <selection activeCell="C16" sqref="C16"/>
    </sheetView>
  </sheetViews>
  <sheetFormatPr defaultColWidth="9.14166666666667" defaultRowHeight="12.75" customHeight="true"/>
  <cols>
    <col min="1" max="1" width="33.1416666666667" style="2" customWidth="true"/>
    <col min="2" max="2" width="24.575" style="2" customWidth="true"/>
    <col min="3" max="3" width="29" style="2" customWidth="true"/>
    <col min="4" max="4" width="22.575" style="2" customWidth="true"/>
    <col min="5" max="99" width="9" style="2" customWidth="true"/>
    <col min="100" max="16384" width="9.14166666666667" style="1"/>
  </cols>
  <sheetData>
    <row r="1" s="1" customFormat="true" ht="25.5" customHeight="true" spans="1:99">
      <c r="A1" s="29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2"/>
    </row>
    <row r="2" s="1" customFormat="true" ht="25.5" customHeight="true" spans="1:99">
      <c r="A2" s="107" t="s">
        <v>127</v>
      </c>
      <c r="B2" s="107"/>
      <c r="C2" s="107"/>
      <c r="D2" s="107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2"/>
    </row>
    <row r="3" s="1" customFormat="true" ht="16.5" customHeight="true" spans="1:99">
      <c r="A3" s="2"/>
      <c r="B3" s="108"/>
      <c r="C3" s="109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2"/>
    </row>
    <row r="4" s="1" customFormat="true" ht="25.5" customHeight="true" spans="1:99">
      <c r="A4" s="7" t="s">
        <v>128</v>
      </c>
      <c r="B4" s="14"/>
      <c r="C4" s="110" t="s">
        <v>129</v>
      </c>
      <c r="D4" s="110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2"/>
    </row>
    <row r="5" s="1" customFormat="true" ht="25.5" customHeight="true" spans="1:99">
      <c r="A5" s="7" t="s">
        <v>33</v>
      </c>
      <c r="B5" s="8" t="s">
        <v>34</v>
      </c>
      <c r="C5" s="76" t="s">
        <v>33</v>
      </c>
      <c r="D5" s="111" t="s">
        <v>89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2"/>
    </row>
    <row r="6" s="16" customFormat="true" ht="29" customHeight="true" spans="1:99">
      <c r="A6" s="112" t="s">
        <v>130</v>
      </c>
      <c r="B6" s="113" t="s">
        <v>131</v>
      </c>
      <c r="C6" s="114" t="s">
        <v>132</v>
      </c>
      <c r="D6" s="115"/>
      <c r="E6" s="125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3"/>
    </row>
    <row r="7" s="16" customFormat="true" ht="29" customHeight="true" spans="1:99">
      <c r="A7" s="112" t="s">
        <v>133</v>
      </c>
      <c r="B7" s="113">
        <v>1365.59</v>
      </c>
      <c r="C7" s="114" t="s">
        <v>134</v>
      </c>
      <c r="D7" s="115">
        <v>885.4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3"/>
    </row>
    <row r="8" s="16" customFormat="true" ht="29" customHeight="true" spans="1:99">
      <c r="A8" s="112" t="s">
        <v>135</v>
      </c>
      <c r="B8" s="113">
        <v>0</v>
      </c>
      <c r="C8" s="114" t="s">
        <v>136</v>
      </c>
      <c r="D8" s="115"/>
      <c r="E8" s="125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3"/>
    </row>
    <row r="9" s="16" customFormat="true" ht="29" customHeight="true" spans="1:99">
      <c r="A9" s="112" t="s">
        <v>137</v>
      </c>
      <c r="B9" s="113">
        <v>0</v>
      </c>
      <c r="C9" s="114" t="s">
        <v>138</v>
      </c>
      <c r="D9" s="115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3"/>
    </row>
    <row r="10" s="16" customFormat="true" ht="29" customHeight="true" spans="1:99">
      <c r="A10" s="112"/>
      <c r="B10" s="116"/>
      <c r="C10" s="114" t="s">
        <v>139</v>
      </c>
      <c r="D10" s="115">
        <v>125.35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3"/>
    </row>
    <row r="11" s="16" customFormat="true" ht="29" customHeight="true" spans="1:99">
      <c r="A11" s="112"/>
      <c r="B11" s="116"/>
      <c r="C11" s="114" t="s">
        <v>140</v>
      </c>
      <c r="D11" s="115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3"/>
    </row>
    <row r="12" s="16" customFormat="true" ht="29" customHeight="true" spans="1:99">
      <c r="A12" s="112"/>
      <c r="B12" s="116"/>
      <c r="C12" s="114" t="s">
        <v>141</v>
      </c>
      <c r="D12" s="115">
        <v>48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3"/>
    </row>
    <row r="13" s="16" customFormat="true" ht="29" customHeight="true" spans="1:99">
      <c r="A13" s="117"/>
      <c r="B13" s="118"/>
      <c r="C13" s="114" t="s">
        <v>142</v>
      </c>
      <c r="D13" s="115">
        <v>39.64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3"/>
    </row>
    <row r="14" s="16" customFormat="true" ht="29" customHeight="true" spans="1:99">
      <c r="A14" s="117"/>
      <c r="B14" s="119"/>
      <c r="C14" s="114" t="s">
        <v>143</v>
      </c>
      <c r="D14" s="115">
        <v>112.19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3"/>
    </row>
    <row r="15" s="16" customFormat="true" ht="29" customHeight="true" spans="1:99">
      <c r="A15" s="117"/>
      <c r="B15" s="118"/>
      <c r="C15" s="114" t="s">
        <v>144</v>
      </c>
      <c r="D15" s="115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3"/>
    </row>
    <row r="16" s="16" customFormat="true" ht="29" customHeight="true" spans="1:99">
      <c r="A16" s="117"/>
      <c r="B16" s="118"/>
      <c r="C16" s="114" t="s">
        <v>145</v>
      </c>
      <c r="D16" s="115">
        <v>71.44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3"/>
    </row>
    <row r="17" s="16" customFormat="true" ht="29" customHeight="true" spans="1:99">
      <c r="A17" s="117"/>
      <c r="B17" s="118"/>
      <c r="C17" s="114" t="s">
        <v>146</v>
      </c>
      <c r="D17" s="11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3"/>
    </row>
    <row r="18" s="16" customFormat="true" ht="29" customHeight="true" spans="1:99">
      <c r="A18" s="117"/>
      <c r="B18" s="118"/>
      <c r="C18" s="114" t="s">
        <v>147</v>
      </c>
      <c r="D18" s="115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3"/>
    </row>
    <row r="19" s="16" customFormat="true" ht="29" customHeight="true" spans="1:99">
      <c r="A19" s="117"/>
      <c r="B19" s="118"/>
      <c r="C19" s="114" t="s">
        <v>148</v>
      </c>
      <c r="D19" s="11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3"/>
    </row>
    <row r="20" s="16" customFormat="true" ht="29" customHeight="true" spans="1:99">
      <c r="A20" s="117"/>
      <c r="B20" s="118"/>
      <c r="C20" s="114" t="s">
        <v>149</v>
      </c>
      <c r="D20" s="11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3"/>
    </row>
    <row r="21" s="16" customFormat="true" ht="29" customHeight="true" spans="1:99">
      <c r="A21" s="117"/>
      <c r="B21" s="118"/>
      <c r="C21" s="114" t="s">
        <v>150</v>
      </c>
      <c r="D21" s="115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3"/>
    </row>
    <row r="22" s="16" customFormat="true" ht="29" customHeight="true" spans="1:99">
      <c r="A22" s="117"/>
      <c r="B22" s="118"/>
      <c r="C22" s="114" t="s">
        <v>151</v>
      </c>
      <c r="D22" s="115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3"/>
    </row>
    <row r="23" s="16" customFormat="true" ht="29" customHeight="true" spans="1:99">
      <c r="A23" s="117"/>
      <c r="B23" s="118"/>
      <c r="C23" s="114" t="s">
        <v>152</v>
      </c>
      <c r="D23" s="115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3"/>
    </row>
    <row r="24" s="16" customFormat="true" ht="29" customHeight="true" spans="1:99">
      <c r="A24" s="117"/>
      <c r="B24" s="118"/>
      <c r="C24" s="114" t="s">
        <v>153</v>
      </c>
      <c r="D24" s="115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3"/>
    </row>
    <row r="25" s="16" customFormat="true" ht="29" customHeight="true" spans="1:99">
      <c r="A25" s="117"/>
      <c r="B25" s="118"/>
      <c r="C25" s="114" t="s">
        <v>154</v>
      </c>
      <c r="D25" s="115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3"/>
    </row>
    <row r="26" s="16" customFormat="true" ht="29" customHeight="true" spans="1:99">
      <c r="A26" s="117"/>
      <c r="B26" s="118"/>
      <c r="C26" s="114" t="s">
        <v>155</v>
      </c>
      <c r="D26" s="115">
        <v>76.87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3"/>
    </row>
    <row r="27" s="16" customFormat="true" ht="29" customHeight="true" spans="1:99">
      <c r="A27" s="117"/>
      <c r="B27" s="118"/>
      <c r="C27" s="114" t="s">
        <v>156</v>
      </c>
      <c r="D27" s="115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3"/>
    </row>
    <row r="28" s="16" customFormat="true" ht="29" customHeight="true" spans="1:99">
      <c r="A28" s="117"/>
      <c r="B28" s="118"/>
      <c r="C28" s="114" t="s">
        <v>157</v>
      </c>
      <c r="D28" s="115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3"/>
    </row>
    <row r="29" s="16" customFormat="true" ht="29" customHeight="true" spans="1:99">
      <c r="A29" s="117"/>
      <c r="B29" s="118"/>
      <c r="C29" s="114" t="s">
        <v>158</v>
      </c>
      <c r="D29" s="120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3"/>
    </row>
    <row r="30" s="16" customFormat="true" ht="29" customHeight="true" spans="1:99">
      <c r="A30" s="117"/>
      <c r="B30" s="118"/>
      <c r="C30" s="114" t="s">
        <v>159</v>
      </c>
      <c r="D30" s="115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3"/>
    </row>
    <row r="31" s="16" customFormat="true" ht="29" customHeight="true" spans="1:99">
      <c r="A31" s="117"/>
      <c r="B31" s="118"/>
      <c r="C31" s="114" t="s">
        <v>160</v>
      </c>
      <c r="D31" s="115">
        <v>6.7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3"/>
    </row>
    <row r="32" s="16" customFormat="true" ht="29" customHeight="true" spans="1:99">
      <c r="A32" s="117"/>
      <c r="B32" s="118"/>
      <c r="C32" s="114" t="s">
        <v>161</v>
      </c>
      <c r="D32" s="11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3"/>
    </row>
    <row r="33" s="16" customFormat="true" ht="29" customHeight="true" spans="1:99">
      <c r="A33" s="117"/>
      <c r="B33" s="118"/>
      <c r="C33" s="114" t="s">
        <v>162</v>
      </c>
      <c r="D33" s="115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3"/>
    </row>
    <row r="34" s="16" customFormat="true" ht="29" customHeight="true" spans="1:99">
      <c r="A34" s="117"/>
      <c r="B34" s="118"/>
      <c r="C34" s="114" t="s">
        <v>163</v>
      </c>
      <c r="D34" s="11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3"/>
    </row>
    <row r="35" s="16" customFormat="true" ht="29" customHeight="true" spans="1:99">
      <c r="A35" s="121" t="s">
        <v>164</v>
      </c>
      <c r="B35" s="122">
        <f>SUM(B7:B34)</f>
        <v>1365.59</v>
      </c>
      <c r="C35" s="123" t="s">
        <v>165</v>
      </c>
      <c r="D35" s="120">
        <f>SUM(D7:D34)</f>
        <v>1365.59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true"/>
  <pageMargins left="0.590551181102362" right="0.590551181102362" top="0.590551181102362" bottom="0.590551181102362" header="0.393700787401575" footer="0.393700787401575"/>
  <pageSetup paperSize="9" scale="75" orientation="portrait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3"/>
  <sheetViews>
    <sheetView showGridLines="0" showZeros="0" workbookViewId="0">
      <selection activeCell="D15" sqref="D15"/>
    </sheetView>
  </sheetViews>
  <sheetFormatPr defaultColWidth="9" defaultRowHeight="12.75" customHeight="true"/>
  <cols>
    <col min="1" max="1" width="41.8583333333333" style="4" customWidth="true"/>
    <col min="2" max="2" width="14.425" style="4" customWidth="true"/>
    <col min="3" max="11" width="14.2833333333333" style="4" customWidth="true"/>
    <col min="12" max="13" width="6.85833333333333" style="4" customWidth="true"/>
  </cols>
  <sheetData>
    <row r="1" ht="24.75" customHeight="true" spans="1:1">
      <c r="A1" s="29" t="s">
        <v>28</v>
      </c>
    </row>
    <row r="2" ht="24.75" customHeight="true" spans="1:11">
      <c r="A2" s="6" t="s">
        <v>166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4.75" customHeight="true" spans="11:11">
      <c r="K3" s="13" t="s">
        <v>30</v>
      </c>
    </row>
    <row r="4" ht="24.75" customHeight="true" spans="1:11">
      <c r="A4" s="7" t="s">
        <v>167</v>
      </c>
      <c r="B4" s="8" t="s">
        <v>89</v>
      </c>
      <c r="C4" s="8" t="s">
        <v>168</v>
      </c>
      <c r="D4" s="8"/>
      <c r="E4" s="8"/>
      <c r="F4" s="8" t="s">
        <v>169</v>
      </c>
      <c r="G4" s="8"/>
      <c r="H4" s="8"/>
      <c r="I4" s="8" t="s">
        <v>170</v>
      </c>
      <c r="J4" s="8"/>
      <c r="K4" s="14"/>
    </row>
    <row r="5" ht="24.75" customHeight="true" spans="1:11">
      <c r="A5" s="7"/>
      <c r="B5" s="8"/>
      <c r="C5" s="8" t="s">
        <v>89</v>
      </c>
      <c r="D5" s="8" t="s">
        <v>85</v>
      </c>
      <c r="E5" s="8" t="s">
        <v>86</v>
      </c>
      <c r="F5" s="8" t="s">
        <v>89</v>
      </c>
      <c r="G5" s="8" t="s">
        <v>85</v>
      </c>
      <c r="H5" s="8" t="s">
        <v>86</v>
      </c>
      <c r="I5" s="76" t="s">
        <v>89</v>
      </c>
      <c r="J5" s="76" t="s">
        <v>85</v>
      </c>
      <c r="K5" s="81" t="s">
        <v>86</v>
      </c>
    </row>
    <row r="6" ht="24.75" customHeight="true" spans="1:11">
      <c r="A6" s="7" t="s">
        <v>88</v>
      </c>
      <c r="B6" s="8">
        <v>1</v>
      </c>
      <c r="C6" s="8">
        <v>2</v>
      </c>
      <c r="D6" s="8">
        <v>3</v>
      </c>
      <c r="E6" s="8">
        <v>4</v>
      </c>
      <c r="F6" s="8">
        <v>2</v>
      </c>
      <c r="G6" s="8">
        <v>3</v>
      </c>
      <c r="H6" s="8">
        <v>4</v>
      </c>
      <c r="I6" s="8">
        <v>2</v>
      </c>
      <c r="J6" s="8">
        <v>3</v>
      </c>
      <c r="K6" s="14">
        <v>4</v>
      </c>
    </row>
    <row r="7" s="25" customFormat="true" ht="24.75" customHeight="true" spans="1:13">
      <c r="A7" s="9" t="s">
        <v>89</v>
      </c>
      <c r="B7" s="10">
        <f>C7+F7+I7</f>
        <v>1365.59</v>
      </c>
      <c r="C7" s="10">
        <f>SUM(C8:C15)</f>
        <v>1365.59</v>
      </c>
      <c r="D7" s="10">
        <f>SUM(D8:D15)</f>
        <v>1093.29</v>
      </c>
      <c r="E7" s="10">
        <f>SUM(E8:E15)</f>
        <v>272.3</v>
      </c>
      <c r="F7" s="10">
        <f>G7+H7</f>
        <v>0</v>
      </c>
      <c r="G7" s="10">
        <v>0</v>
      </c>
      <c r="H7" s="10">
        <v>0</v>
      </c>
      <c r="I7" s="10">
        <f>J7+K7</f>
        <v>0</v>
      </c>
      <c r="J7" s="10">
        <v>0</v>
      </c>
      <c r="K7" s="15">
        <v>0</v>
      </c>
      <c r="L7" s="5"/>
      <c r="M7" s="5"/>
    </row>
    <row r="8" ht="24.75" customHeight="true" spans="1:11">
      <c r="A8" s="9" t="s">
        <v>90</v>
      </c>
      <c r="B8" s="10">
        <f t="shared" ref="B8:B16" si="0">C8+F8+I8</f>
        <v>885.4</v>
      </c>
      <c r="C8" s="12">
        <f>SUM(D8:E8)</f>
        <v>885.4</v>
      </c>
      <c r="D8" s="12">
        <v>806.85</v>
      </c>
      <c r="E8" s="12">
        <v>78.55</v>
      </c>
      <c r="F8" s="10">
        <f>G8+H8</f>
        <v>0</v>
      </c>
      <c r="G8" s="10">
        <v>0</v>
      </c>
      <c r="H8" s="10">
        <v>0</v>
      </c>
      <c r="I8" s="10">
        <f>J8+K8</f>
        <v>0</v>
      </c>
      <c r="J8" s="10">
        <v>0</v>
      </c>
      <c r="K8" s="15">
        <v>0</v>
      </c>
    </row>
    <row r="9" ht="24.75" customHeight="true" spans="1:11">
      <c r="A9" s="9" t="s">
        <v>101</v>
      </c>
      <c r="B9" s="10">
        <f t="shared" si="0"/>
        <v>125.35</v>
      </c>
      <c r="C9" s="12">
        <f t="shared" ref="C9:C20" si="1">SUM(D9:E9)</f>
        <v>125.35</v>
      </c>
      <c r="D9" s="12"/>
      <c r="E9" s="12">
        <v>125.35</v>
      </c>
      <c r="F9" s="10"/>
      <c r="G9" s="10"/>
      <c r="H9" s="10"/>
      <c r="I9" s="10"/>
      <c r="J9" s="10"/>
      <c r="K9" s="15"/>
    </row>
    <row r="10" ht="24.75" customHeight="true" spans="1:11">
      <c r="A10" s="9" t="s">
        <v>103</v>
      </c>
      <c r="B10" s="10">
        <f t="shared" si="0"/>
        <v>48</v>
      </c>
      <c r="C10" s="12">
        <f t="shared" si="1"/>
        <v>48</v>
      </c>
      <c r="D10" s="12"/>
      <c r="E10" s="12">
        <v>48</v>
      </c>
      <c r="F10" s="10"/>
      <c r="G10" s="10"/>
      <c r="H10" s="10"/>
      <c r="I10" s="10"/>
      <c r="J10" s="10"/>
      <c r="K10" s="15"/>
    </row>
    <row r="11" ht="24.75" customHeight="true" spans="1:11">
      <c r="A11" s="9" t="s">
        <v>171</v>
      </c>
      <c r="B11" s="10">
        <f t="shared" si="0"/>
        <v>39.64</v>
      </c>
      <c r="C11" s="12">
        <f t="shared" si="1"/>
        <v>39.64</v>
      </c>
      <c r="D11" s="12">
        <v>25.94</v>
      </c>
      <c r="E11" s="12">
        <v>13.7</v>
      </c>
      <c r="F11" s="10"/>
      <c r="G11" s="10"/>
      <c r="H11" s="10"/>
      <c r="I11" s="10"/>
      <c r="J11" s="10"/>
      <c r="K11" s="15"/>
    </row>
    <row r="12" ht="24.75" customHeight="true" spans="1:11">
      <c r="A12" s="9" t="s">
        <v>108</v>
      </c>
      <c r="B12" s="10">
        <f t="shared" si="0"/>
        <v>112.19</v>
      </c>
      <c r="C12" s="12">
        <f t="shared" si="1"/>
        <v>112.19</v>
      </c>
      <c r="D12" s="12">
        <v>112.19</v>
      </c>
      <c r="E12" s="12"/>
      <c r="F12" s="10"/>
      <c r="G12" s="10"/>
      <c r="H12" s="10"/>
      <c r="I12" s="10"/>
      <c r="J12" s="10"/>
      <c r="K12" s="15"/>
    </row>
    <row r="13" ht="24.75" customHeight="true" spans="1:11">
      <c r="A13" s="9" t="s">
        <v>116</v>
      </c>
      <c r="B13" s="10">
        <f t="shared" si="0"/>
        <v>71.44</v>
      </c>
      <c r="C13" s="12">
        <f t="shared" si="1"/>
        <v>71.44</v>
      </c>
      <c r="D13" s="12">
        <v>71.44</v>
      </c>
      <c r="E13" s="12"/>
      <c r="F13" s="10"/>
      <c r="G13" s="10"/>
      <c r="H13" s="10"/>
      <c r="I13" s="10"/>
      <c r="J13" s="10"/>
      <c r="K13" s="15"/>
    </row>
    <row r="14" ht="24.75" customHeight="true" spans="1:11">
      <c r="A14" s="9" t="s">
        <v>122</v>
      </c>
      <c r="B14" s="10">
        <f t="shared" si="0"/>
        <v>76.87</v>
      </c>
      <c r="C14" s="12">
        <f t="shared" si="1"/>
        <v>76.87</v>
      </c>
      <c r="D14" s="12">
        <v>76.87</v>
      </c>
      <c r="E14" s="12"/>
      <c r="F14" s="10"/>
      <c r="G14" s="10"/>
      <c r="H14" s="10"/>
      <c r="I14" s="10"/>
      <c r="J14" s="10"/>
      <c r="K14" s="15"/>
    </row>
    <row r="15" ht="24" customHeight="true" spans="1:11">
      <c r="A15" s="9" t="s">
        <v>125</v>
      </c>
      <c r="B15" s="10">
        <f t="shared" si="0"/>
        <v>6.7</v>
      </c>
      <c r="C15" s="12">
        <f t="shared" si="1"/>
        <v>6.7</v>
      </c>
      <c r="D15" s="12"/>
      <c r="E15" s="12">
        <v>6.7</v>
      </c>
      <c r="F15" s="10"/>
      <c r="G15" s="12"/>
      <c r="H15" s="12"/>
      <c r="I15" s="10"/>
      <c r="J15" s="12"/>
      <c r="K15" s="17"/>
    </row>
    <row r="16" ht="24.75" customHeight="true" spans="1:11">
      <c r="A16" s="9"/>
      <c r="B16" s="10">
        <f t="shared" si="0"/>
        <v>0</v>
      </c>
      <c r="C16" s="12"/>
      <c r="D16" s="12"/>
      <c r="E16" s="12"/>
      <c r="F16" s="10"/>
      <c r="G16" s="12"/>
      <c r="H16" s="12"/>
      <c r="I16" s="10"/>
      <c r="J16" s="12"/>
      <c r="K16" s="17"/>
    </row>
    <row r="17" ht="24.75" customHeight="true" spans="1:11">
      <c r="A17" s="9"/>
      <c r="B17" s="10"/>
      <c r="C17" s="12"/>
      <c r="D17" s="12"/>
      <c r="E17" s="12"/>
      <c r="F17" s="10"/>
      <c r="G17" s="12"/>
      <c r="H17" s="12"/>
      <c r="I17" s="10"/>
      <c r="J17" s="12"/>
      <c r="K17" s="17"/>
    </row>
    <row r="18" ht="24.75" customHeight="true" spans="1:11">
      <c r="A18" s="9"/>
      <c r="B18" s="10"/>
      <c r="C18" s="12"/>
      <c r="D18" s="12"/>
      <c r="E18" s="12"/>
      <c r="F18" s="10"/>
      <c r="G18" s="12"/>
      <c r="H18" s="12"/>
      <c r="I18" s="10"/>
      <c r="J18" s="12"/>
      <c r="K18" s="17"/>
    </row>
    <row r="19" ht="24.75" customHeight="true" spans="1:11">
      <c r="A19" s="9"/>
      <c r="B19" s="10"/>
      <c r="C19" s="12"/>
      <c r="D19" s="12"/>
      <c r="E19" s="12"/>
      <c r="F19" s="10"/>
      <c r="G19" s="12"/>
      <c r="H19" s="12"/>
      <c r="I19" s="10"/>
      <c r="J19" s="12"/>
      <c r="K19" s="17"/>
    </row>
    <row r="20" ht="24.75" customHeight="true" spans="1:11">
      <c r="A20" s="9"/>
      <c r="B20" s="10"/>
      <c r="C20" s="12"/>
      <c r="D20" s="12"/>
      <c r="E20" s="12"/>
      <c r="F20" s="10"/>
      <c r="G20" s="12"/>
      <c r="H20" s="12"/>
      <c r="I20" s="10"/>
      <c r="J20" s="12"/>
      <c r="K20" s="17"/>
    </row>
    <row r="21" ht="24.75" customHeight="true" spans="1:11">
      <c r="A21" s="9"/>
      <c r="B21" s="10"/>
      <c r="C21" s="12"/>
      <c r="D21" s="12"/>
      <c r="E21" s="12"/>
      <c r="F21" s="10"/>
      <c r="G21" s="12"/>
      <c r="H21" s="12"/>
      <c r="I21" s="10"/>
      <c r="J21" s="12"/>
      <c r="K21" s="17"/>
    </row>
    <row r="22" ht="24.75" customHeight="true" spans="1:11">
      <c r="A22" s="9"/>
      <c r="B22" s="10">
        <f>SUM(C22,F22,I22)</f>
        <v>0</v>
      </c>
      <c r="C22" s="12">
        <f>SUM(D22:E22)</f>
        <v>0</v>
      </c>
      <c r="D22" s="12"/>
      <c r="E22" s="12"/>
      <c r="F22" s="10"/>
      <c r="G22" s="12"/>
      <c r="H22" s="12"/>
      <c r="I22" s="10"/>
      <c r="J22" s="12"/>
      <c r="K22" s="17"/>
    </row>
    <row r="23" ht="24.75" customHeight="true" spans="1:11">
      <c r="A23" s="11"/>
      <c r="B23" s="10">
        <f>SUM(C23,F23,I23)</f>
        <v>0</v>
      </c>
      <c r="C23" s="10">
        <f>SUM(D23:E23)</f>
        <v>0</v>
      </c>
      <c r="D23" s="12"/>
      <c r="E23" s="12"/>
      <c r="F23" s="10"/>
      <c r="G23" s="12"/>
      <c r="H23" s="12"/>
      <c r="I23" s="10"/>
      <c r="J23" s="12"/>
      <c r="K23" s="17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true"/>
  <pageMargins left="0.590551181102362" right="0.590551181102362" top="0.590551181102362" bottom="0.590551181102362" header="0.393700787401575" footer="0.393700787401575"/>
  <pageSetup paperSize="9" scale="74" fitToHeight="100" orientation="landscape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61"/>
  <sheetViews>
    <sheetView showGridLines="0" showZeros="0" workbookViewId="0">
      <selection activeCell="H47" sqref="H47"/>
    </sheetView>
  </sheetViews>
  <sheetFormatPr defaultColWidth="9" defaultRowHeight="12.75" customHeight="true" outlineLevelCol="6"/>
  <cols>
    <col min="1" max="1" width="18" style="4" customWidth="true"/>
    <col min="2" max="2" width="32.425" style="4" customWidth="true"/>
    <col min="3" max="5" width="17.8583333333333" style="4" customWidth="true"/>
    <col min="6" max="7" width="6.85833333333333" style="4" customWidth="true"/>
  </cols>
  <sheetData>
    <row r="1" ht="24.75" customHeight="true" spans="1:2">
      <c r="A1" s="29" t="s">
        <v>28</v>
      </c>
      <c r="B1" s="30"/>
    </row>
    <row r="2" ht="24.75" customHeight="true" spans="1:5">
      <c r="A2" s="6" t="s">
        <v>172</v>
      </c>
      <c r="B2" s="6"/>
      <c r="C2" s="6"/>
      <c r="D2" s="6"/>
      <c r="E2" s="6"/>
    </row>
    <row r="3" ht="24.75" customHeight="true" spans="5:5">
      <c r="E3" s="13" t="s">
        <v>30</v>
      </c>
    </row>
    <row r="4" ht="24.75" customHeight="true" spans="1:5">
      <c r="A4" s="7" t="s">
        <v>83</v>
      </c>
      <c r="B4" s="8"/>
      <c r="C4" s="7" t="s">
        <v>168</v>
      </c>
      <c r="D4" s="8"/>
      <c r="E4" s="14"/>
    </row>
    <row r="5" ht="24.75" customHeight="true" spans="1:5">
      <c r="A5" s="7" t="s">
        <v>173</v>
      </c>
      <c r="B5" s="8" t="s">
        <v>174</v>
      </c>
      <c r="C5" s="76" t="s">
        <v>89</v>
      </c>
      <c r="D5" s="76" t="s">
        <v>85</v>
      </c>
      <c r="E5" s="81" t="s">
        <v>86</v>
      </c>
    </row>
    <row r="6" ht="21" customHeight="true" spans="1:5">
      <c r="A6" s="7" t="s">
        <v>88</v>
      </c>
      <c r="B6" s="8" t="s">
        <v>88</v>
      </c>
      <c r="C6" s="8">
        <v>1</v>
      </c>
      <c r="D6" s="8">
        <v>2</v>
      </c>
      <c r="E6" s="14">
        <v>3</v>
      </c>
    </row>
    <row r="7" s="25" customFormat="true" ht="21" customHeight="true" spans="1:7">
      <c r="A7" s="9"/>
      <c r="B7" s="84" t="s">
        <v>89</v>
      </c>
      <c r="C7" s="10">
        <f>D7+E7</f>
        <v>1365.59</v>
      </c>
      <c r="D7" s="10">
        <f>SUM(D8,D28,D32,D38,D41,D48,D54,D57)</f>
        <v>1093.29</v>
      </c>
      <c r="E7" s="15">
        <f>SUM(E8,E28,E32,E38,E41,E48,E54,E57)</f>
        <v>272.3</v>
      </c>
      <c r="F7" s="5"/>
      <c r="G7" s="5"/>
    </row>
    <row r="8" ht="21" customHeight="true" spans="1:5">
      <c r="A8" s="9" t="s">
        <v>175</v>
      </c>
      <c r="B8" s="84" t="s">
        <v>90</v>
      </c>
      <c r="C8" s="10">
        <f>D8+E8</f>
        <v>885.4</v>
      </c>
      <c r="D8" s="10">
        <f>SUM(D9,D11,D16,D19,D23,D26)</f>
        <v>806.85</v>
      </c>
      <c r="E8" s="15">
        <f>SUM(E9,E11,E16,E19,E23,E26)</f>
        <v>78.55</v>
      </c>
    </row>
    <row r="9" ht="21" customHeight="true" spans="1:5">
      <c r="A9" s="9" t="s">
        <v>176</v>
      </c>
      <c r="B9" s="84" t="s">
        <v>91</v>
      </c>
      <c r="C9" s="10">
        <f>D9+E9</f>
        <v>8.08</v>
      </c>
      <c r="D9" s="10">
        <f>SUM(D10)</f>
        <v>2.65</v>
      </c>
      <c r="E9" s="15">
        <f>SUM(E10)</f>
        <v>5.43</v>
      </c>
    </row>
    <row r="10" ht="21" customHeight="true" spans="1:5">
      <c r="A10" s="11" t="s">
        <v>177</v>
      </c>
      <c r="B10" s="85" t="s">
        <v>92</v>
      </c>
      <c r="C10" s="10">
        <f>D10+E10</f>
        <v>8.08</v>
      </c>
      <c r="D10" s="12">
        <v>2.65</v>
      </c>
      <c r="E10" s="17">
        <v>5.43</v>
      </c>
    </row>
    <row r="11" ht="21" customHeight="true" spans="1:5">
      <c r="A11" s="9" t="s">
        <v>178</v>
      </c>
      <c r="B11" s="84" t="s">
        <v>179</v>
      </c>
      <c r="C11" s="10">
        <f>SUM(C12:C15)</f>
        <v>474.69</v>
      </c>
      <c r="D11" s="10">
        <f>SUM(D12:D15)</f>
        <v>460.99</v>
      </c>
      <c r="E11" s="15">
        <f>SUM(E12:E15)</f>
        <v>13.7</v>
      </c>
    </row>
    <row r="12" ht="21" customHeight="true" spans="1:5">
      <c r="A12" s="11" t="s">
        <v>180</v>
      </c>
      <c r="B12" s="85" t="s">
        <v>92</v>
      </c>
      <c r="C12" s="12">
        <f t="shared" ref="C12:C27" si="0">SUM(D12:E12)</f>
        <v>370.01</v>
      </c>
      <c r="D12" s="12">
        <v>370.01</v>
      </c>
      <c r="E12" s="17"/>
    </row>
    <row r="13" ht="21" customHeight="true" spans="1:5">
      <c r="A13" s="11" t="s">
        <v>181</v>
      </c>
      <c r="B13" s="85" t="s">
        <v>95</v>
      </c>
      <c r="C13" s="12">
        <f t="shared" si="0"/>
        <v>91.85</v>
      </c>
      <c r="D13" s="12">
        <v>88.15</v>
      </c>
      <c r="E13" s="17">
        <v>3.7</v>
      </c>
    </row>
    <row r="14" ht="21" customHeight="true" spans="1:5">
      <c r="A14" s="11" t="s">
        <v>182</v>
      </c>
      <c r="B14" s="85" t="s">
        <v>183</v>
      </c>
      <c r="C14" s="12">
        <f t="shared" si="0"/>
        <v>7</v>
      </c>
      <c r="D14" s="12"/>
      <c r="E14" s="17">
        <v>7</v>
      </c>
    </row>
    <row r="15" ht="21" customHeight="true" spans="1:5">
      <c r="A15" s="11" t="s">
        <v>184</v>
      </c>
      <c r="B15" s="85" t="s">
        <v>185</v>
      </c>
      <c r="C15" s="12">
        <f t="shared" si="0"/>
        <v>5.83</v>
      </c>
      <c r="D15" s="12">
        <v>2.83</v>
      </c>
      <c r="E15" s="17">
        <v>3</v>
      </c>
    </row>
    <row r="16" ht="21" customHeight="true" spans="1:5">
      <c r="A16" s="9" t="s">
        <v>186</v>
      </c>
      <c r="B16" s="84" t="s">
        <v>187</v>
      </c>
      <c r="C16" s="10">
        <f t="shared" si="0"/>
        <v>32.96</v>
      </c>
      <c r="D16" s="10">
        <f>SUM(D17:D18)</f>
        <v>32.96</v>
      </c>
      <c r="E16" s="15">
        <f>SUM(E17:E18)</f>
        <v>0</v>
      </c>
    </row>
    <row r="17" ht="21" customHeight="true" spans="1:5">
      <c r="A17" s="11" t="s">
        <v>188</v>
      </c>
      <c r="B17" s="85" t="s">
        <v>92</v>
      </c>
      <c r="C17" s="10">
        <f t="shared" si="0"/>
        <v>26.11</v>
      </c>
      <c r="D17" s="12">
        <v>26.11</v>
      </c>
      <c r="E17" s="17"/>
    </row>
    <row r="18" ht="21" customHeight="true" spans="1:5">
      <c r="A18" s="11" t="s">
        <v>189</v>
      </c>
      <c r="B18" s="85" t="s">
        <v>95</v>
      </c>
      <c r="C18" s="10">
        <f t="shared" si="0"/>
        <v>6.85</v>
      </c>
      <c r="D18" s="12">
        <v>6.85</v>
      </c>
      <c r="E18" s="17"/>
    </row>
    <row r="19" ht="21" customHeight="true" spans="1:6">
      <c r="A19" s="9" t="s">
        <v>190</v>
      </c>
      <c r="B19" s="84" t="s">
        <v>97</v>
      </c>
      <c r="C19" s="10">
        <f t="shared" si="0"/>
        <v>144.74</v>
      </c>
      <c r="D19" s="10">
        <f>SUM(D20:D22)</f>
        <v>107.76</v>
      </c>
      <c r="E19" s="15">
        <f>SUM(E20:E22)</f>
        <v>36.98</v>
      </c>
      <c r="F19" s="100"/>
    </row>
    <row r="20" ht="21" customHeight="true" spans="1:5">
      <c r="A20" s="11" t="s">
        <v>191</v>
      </c>
      <c r="B20" s="85" t="s">
        <v>92</v>
      </c>
      <c r="C20" s="10">
        <f t="shared" si="0"/>
        <v>88.86</v>
      </c>
      <c r="D20" s="12">
        <v>86.21</v>
      </c>
      <c r="E20" s="17">
        <v>2.65</v>
      </c>
    </row>
    <row r="21" ht="21" customHeight="true" spans="1:5">
      <c r="A21" s="11" t="s">
        <v>192</v>
      </c>
      <c r="B21" s="85" t="s">
        <v>95</v>
      </c>
      <c r="C21" s="10">
        <f t="shared" si="0"/>
        <v>55.87</v>
      </c>
      <c r="D21" s="12">
        <v>21.54</v>
      </c>
      <c r="E21" s="17">
        <v>34.33</v>
      </c>
    </row>
    <row r="22" ht="21" customHeight="true" spans="1:5">
      <c r="A22" s="11" t="s">
        <v>193</v>
      </c>
      <c r="B22" s="85" t="s">
        <v>194</v>
      </c>
      <c r="C22" s="10">
        <f t="shared" si="0"/>
        <v>0.01</v>
      </c>
      <c r="D22" s="10">
        <v>0.01</v>
      </c>
      <c r="E22" s="15"/>
    </row>
    <row r="23" ht="21" customHeight="true" spans="1:5">
      <c r="A23" s="9" t="s">
        <v>195</v>
      </c>
      <c r="B23" s="84" t="s">
        <v>196</v>
      </c>
      <c r="C23" s="10">
        <f t="shared" si="0"/>
        <v>218.93</v>
      </c>
      <c r="D23" s="10">
        <f>SUM(D24:D25)</f>
        <v>202.49</v>
      </c>
      <c r="E23" s="15">
        <f>SUM(E24:E25)</f>
        <v>16.44</v>
      </c>
    </row>
    <row r="24" ht="21" customHeight="true" spans="1:5">
      <c r="A24" s="11" t="s">
        <v>197</v>
      </c>
      <c r="B24" s="85" t="s">
        <v>92</v>
      </c>
      <c r="C24" s="10">
        <f t="shared" si="0"/>
        <v>199.79</v>
      </c>
      <c r="D24" s="12">
        <v>195.29</v>
      </c>
      <c r="E24" s="101">
        <v>4.5</v>
      </c>
    </row>
    <row r="25" ht="21" customHeight="true" spans="1:5">
      <c r="A25" s="11" t="s">
        <v>198</v>
      </c>
      <c r="B25" s="85" t="s">
        <v>95</v>
      </c>
      <c r="C25" s="10">
        <f t="shared" si="0"/>
        <v>19.14</v>
      </c>
      <c r="D25" s="12">
        <v>7.2</v>
      </c>
      <c r="E25" s="101">
        <v>11.94</v>
      </c>
    </row>
    <row r="26" ht="21" customHeight="true" spans="1:5">
      <c r="A26" s="9" t="s">
        <v>199</v>
      </c>
      <c r="B26" s="84" t="s">
        <v>200</v>
      </c>
      <c r="C26" s="10">
        <f t="shared" si="0"/>
        <v>6</v>
      </c>
      <c r="D26" s="10">
        <f>SUM(D27)</f>
        <v>0</v>
      </c>
      <c r="E26" s="15">
        <f>SUM(E27)</f>
        <v>6</v>
      </c>
    </row>
    <row r="27" ht="21" customHeight="true" spans="1:5">
      <c r="A27" s="11" t="s">
        <v>201</v>
      </c>
      <c r="B27" s="85" t="s">
        <v>200</v>
      </c>
      <c r="C27" s="10">
        <f t="shared" si="0"/>
        <v>6</v>
      </c>
      <c r="D27" s="10"/>
      <c r="E27" s="101">
        <v>6</v>
      </c>
    </row>
    <row r="28" ht="21" customHeight="true" spans="1:5">
      <c r="A28" s="9" t="s">
        <v>202</v>
      </c>
      <c r="B28" s="84" t="s">
        <v>101</v>
      </c>
      <c r="C28" s="10">
        <f>SUM(C29)</f>
        <v>125.35</v>
      </c>
      <c r="D28" s="10">
        <f>SUM(D29)</f>
        <v>0</v>
      </c>
      <c r="E28" s="102">
        <f>SUM(E29)</f>
        <v>125.35</v>
      </c>
    </row>
    <row r="29" ht="21" customHeight="true" spans="1:5">
      <c r="A29" s="9" t="s">
        <v>203</v>
      </c>
      <c r="B29" s="84" t="s">
        <v>102</v>
      </c>
      <c r="C29" s="10">
        <f>SUM(C30)</f>
        <v>125.35</v>
      </c>
      <c r="D29" s="10">
        <f>SUM(D30)</f>
        <v>0</v>
      </c>
      <c r="E29" s="15">
        <f>SUM(E30)</f>
        <v>125.35</v>
      </c>
    </row>
    <row r="30" ht="21" customHeight="true" spans="1:5">
      <c r="A30" s="11" t="s">
        <v>204</v>
      </c>
      <c r="B30" s="85" t="s">
        <v>102</v>
      </c>
      <c r="C30" s="10">
        <f>SUM(D30:E30)</f>
        <v>125.35</v>
      </c>
      <c r="D30" s="12"/>
      <c r="E30" s="17">
        <v>125.35</v>
      </c>
    </row>
    <row r="31" ht="21" customHeight="true" spans="1:5">
      <c r="A31" s="11"/>
      <c r="B31" s="85"/>
      <c r="C31" s="10"/>
      <c r="D31" s="12"/>
      <c r="E31" s="17"/>
    </row>
    <row r="32" ht="21" customHeight="true" spans="1:5">
      <c r="A32" s="9" t="s">
        <v>205</v>
      </c>
      <c r="B32" s="84" t="s">
        <v>103</v>
      </c>
      <c r="C32" s="10">
        <f>SUM(D32:E32)</f>
        <v>48</v>
      </c>
      <c r="D32" s="15">
        <f>SUM(D33,D36)</f>
        <v>0</v>
      </c>
      <c r="E32" s="15">
        <f>SUM(E33,E36)</f>
        <v>48</v>
      </c>
    </row>
    <row r="33" ht="21" customHeight="true" spans="1:5">
      <c r="A33" s="9" t="s">
        <v>206</v>
      </c>
      <c r="B33" s="84" t="s">
        <v>104</v>
      </c>
      <c r="C33" s="15">
        <f>SUM(C34:C35)</f>
        <v>23</v>
      </c>
      <c r="D33" s="15">
        <f>SUM(D34:D35)</f>
        <v>0</v>
      </c>
      <c r="E33" s="15">
        <f>SUM(E34:E35)</f>
        <v>23</v>
      </c>
    </row>
    <row r="34" ht="21" customHeight="true" spans="1:5">
      <c r="A34" s="11" t="s">
        <v>207</v>
      </c>
      <c r="B34" s="85" t="s">
        <v>208</v>
      </c>
      <c r="C34" s="10">
        <f>D34+E34</f>
        <v>8</v>
      </c>
      <c r="D34" s="12"/>
      <c r="E34" s="17">
        <v>8</v>
      </c>
    </row>
    <row r="35" ht="21" customHeight="true" spans="1:5">
      <c r="A35" s="11" t="s">
        <v>209</v>
      </c>
      <c r="B35" s="85" t="s">
        <v>210</v>
      </c>
      <c r="C35" s="10">
        <f>D35+E35</f>
        <v>15</v>
      </c>
      <c r="D35" s="12"/>
      <c r="E35" s="17">
        <v>15</v>
      </c>
    </row>
    <row r="36" ht="21" customHeight="true" spans="1:5">
      <c r="A36" s="9" t="s">
        <v>211</v>
      </c>
      <c r="B36" s="84" t="s">
        <v>105</v>
      </c>
      <c r="C36" s="10">
        <f>D36+E36</f>
        <v>25</v>
      </c>
      <c r="D36" s="12">
        <f>SUM(D37)</f>
        <v>0</v>
      </c>
      <c r="E36" s="17">
        <f>SUM(E37)</f>
        <v>25</v>
      </c>
    </row>
    <row r="37" ht="21" customHeight="true" spans="1:5">
      <c r="A37" s="11" t="s">
        <v>212</v>
      </c>
      <c r="B37" s="85" t="s">
        <v>213</v>
      </c>
      <c r="C37" s="10">
        <f>D37+E37</f>
        <v>25</v>
      </c>
      <c r="D37" s="12"/>
      <c r="E37" s="17">
        <v>25</v>
      </c>
    </row>
    <row r="38" ht="21" customHeight="true" spans="1:5">
      <c r="A38" s="9" t="s">
        <v>214</v>
      </c>
      <c r="B38" s="84" t="s">
        <v>215</v>
      </c>
      <c r="C38" s="10">
        <f>SUM(C39)</f>
        <v>39.64</v>
      </c>
      <c r="D38" s="10">
        <f>SUM(D39)</f>
        <v>25.94</v>
      </c>
      <c r="E38" s="15">
        <f>SUM(E39)</f>
        <v>13.7</v>
      </c>
    </row>
    <row r="39" ht="21" customHeight="true" spans="1:5">
      <c r="A39" s="11" t="s">
        <v>216</v>
      </c>
      <c r="B39" s="85" t="s">
        <v>107</v>
      </c>
      <c r="C39" s="12">
        <f>SUM(C40)</f>
        <v>39.64</v>
      </c>
      <c r="D39" s="12">
        <f>SUM(D40)</f>
        <v>25.94</v>
      </c>
      <c r="E39" s="17">
        <f>SUM(E40)</f>
        <v>13.7</v>
      </c>
    </row>
    <row r="40" ht="21" customHeight="true" spans="1:5">
      <c r="A40" s="11" t="s">
        <v>217</v>
      </c>
      <c r="B40" s="85" t="s">
        <v>218</v>
      </c>
      <c r="C40" s="12">
        <f>SUM(D40:E40)</f>
        <v>39.64</v>
      </c>
      <c r="D40" s="12">
        <v>25.94</v>
      </c>
      <c r="E40" s="17">
        <v>13.7</v>
      </c>
    </row>
    <row r="41" ht="21" customHeight="true" spans="1:5">
      <c r="A41" s="9" t="s">
        <v>219</v>
      </c>
      <c r="B41" s="84" t="s">
        <v>108</v>
      </c>
      <c r="C41" s="10">
        <f>D41+E41</f>
        <v>112.19</v>
      </c>
      <c r="D41" s="10">
        <f>SUM(D42,D46)</f>
        <v>112.19</v>
      </c>
      <c r="E41" s="15">
        <f>SUM(E42,E46)</f>
        <v>0</v>
      </c>
    </row>
    <row r="42" ht="21" customHeight="true" spans="1:5">
      <c r="A42" s="9" t="s">
        <v>220</v>
      </c>
      <c r="B42" s="84" t="s">
        <v>109</v>
      </c>
      <c r="C42" s="10">
        <f>SUM(C43:C45)</f>
        <v>105.96</v>
      </c>
      <c r="D42" s="10">
        <f>SUM(D43:D45)</f>
        <v>105.96</v>
      </c>
      <c r="E42" s="15">
        <f>SUM(E43:E45)</f>
        <v>0</v>
      </c>
    </row>
    <row r="43" ht="21" customHeight="true" spans="1:5">
      <c r="A43" s="11" t="s">
        <v>221</v>
      </c>
      <c r="B43" s="85" t="s">
        <v>111</v>
      </c>
      <c r="C43" s="10">
        <f>D43+E43</f>
        <v>4.11</v>
      </c>
      <c r="D43" s="12">
        <v>4.11</v>
      </c>
      <c r="E43" s="17"/>
    </row>
    <row r="44" ht="21" customHeight="true" spans="1:5">
      <c r="A44" s="11" t="s">
        <v>222</v>
      </c>
      <c r="B44" s="85" t="s">
        <v>112</v>
      </c>
      <c r="C44" s="10">
        <f>D44+E44</f>
        <v>101.85</v>
      </c>
      <c r="D44" s="12">
        <v>101.85</v>
      </c>
      <c r="E44" s="17"/>
    </row>
    <row r="45" ht="21" customHeight="true" spans="1:5">
      <c r="A45" s="11" t="s">
        <v>223</v>
      </c>
      <c r="B45" s="85" t="s">
        <v>113</v>
      </c>
      <c r="C45" s="10">
        <f>D45+E45</f>
        <v>0</v>
      </c>
      <c r="D45" s="12"/>
      <c r="E45" s="17"/>
    </row>
    <row r="46" ht="21" customHeight="true" spans="1:5">
      <c r="A46" s="9" t="s">
        <v>224</v>
      </c>
      <c r="B46" s="84" t="s">
        <v>114</v>
      </c>
      <c r="C46" s="10">
        <f>SUM(C47)</f>
        <v>6.23</v>
      </c>
      <c r="D46" s="10">
        <f>SUM(D47)</f>
        <v>6.23</v>
      </c>
      <c r="E46" s="15">
        <f>SUM(E47)</f>
        <v>0</v>
      </c>
    </row>
    <row r="47" ht="21" customHeight="true" spans="1:5">
      <c r="A47" s="11" t="s">
        <v>225</v>
      </c>
      <c r="B47" s="85" t="s">
        <v>115</v>
      </c>
      <c r="C47" s="10">
        <f>D47+E47</f>
        <v>6.23</v>
      </c>
      <c r="D47" s="12">
        <v>6.23</v>
      </c>
      <c r="E47" s="17"/>
    </row>
    <row r="48" ht="21" customHeight="true" spans="1:5">
      <c r="A48" s="9" t="s">
        <v>226</v>
      </c>
      <c r="B48" s="84" t="s">
        <v>116</v>
      </c>
      <c r="C48" s="10">
        <f>D48+E48</f>
        <v>71.44</v>
      </c>
      <c r="D48" s="10">
        <f>SUM(D49,D52)</f>
        <v>71.44</v>
      </c>
      <c r="E48" s="15"/>
    </row>
    <row r="49" ht="21" customHeight="true" spans="1:5">
      <c r="A49" s="9" t="s">
        <v>227</v>
      </c>
      <c r="B49" s="84" t="s">
        <v>117</v>
      </c>
      <c r="C49" s="10">
        <f>SUM(C50:C53)</f>
        <v>74.66</v>
      </c>
      <c r="D49" s="10">
        <f>SUM(D50:D51)</f>
        <v>68.22</v>
      </c>
      <c r="E49" s="15">
        <f>SUM(E50:E51)</f>
        <v>0</v>
      </c>
    </row>
    <row r="50" ht="21" customHeight="true" spans="1:5">
      <c r="A50" s="11" t="s">
        <v>228</v>
      </c>
      <c r="B50" s="85" t="s">
        <v>118</v>
      </c>
      <c r="C50" s="10">
        <f t="shared" ref="C50:C59" si="1">D50+E50</f>
        <v>51.24</v>
      </c>
      <c r="D50" s="12">
        <v>51.24</v>
      </c>
      <c r="E50" s="17"/>
    </row>
    <row r="51" ht="21" customHeight="true" spans="1:5">
      <c r="A51" s="11" t="s">
        <v>229</v>
      </c>
      <c r="B51" s="85" t="s">
        <v>119</v>
      </c>
      <c r="C51" s="10">
        <f t="shared" si="1"/>
        <v>16.98</v>
      </c>
      <c r="D51" s="12">
        <v>16.98</v>
      </c>
      <c r="E51" s="17"/>
    </row>
    <row r="52" ht="21" customHeight="true" spans="1:5">
      <c r="A52" s="9" t="s">
        <v>230</v>
      </c>
      <c r="B52" s="84" t="s">
        <v>120</v>
      </c>
      <c r="C52" s="10">
        <f t="shared" si="1"/>
        <v>3.22</v>
      </c>
      <c r="D52" s="10">
        <f>SUM(D53)</f>
        <v>3.22</v>
      </c>
      <c r="E52" s="15">
        <f>SUM(E53)</f>
        <v>0</v>
      </c>
    </row>
    <row r="53" ht="21" customHeight="true" spans="1:5">
      <c r="A53" s="11" t="s">
        <v>230</v>
      </c>
      <c r="B53" s="85" t="s">
        <v>121</v>
      </c>
      <c r="C53" s="10">
        <f t="shared" si="1"/>
        <v>3.22</v>
      </c>
      <c r="D53" s="12">
        <v>3.22</v>
      </c>
      <c r="E53" s="17"/>
    </row>
    <row r="54" ht="21" customHeight="true" spans="1:5">
      <c r="A54" s="9" t="s">
        <v>231</v>
      </c>
      <c r="B54" s="84" t="s">
        <v>122</v>
      </c>
      <c r="C54" s="10">
        <f t="shared" si="1"/>
        <v>76.87</v>
      </c>
      <c r="D54" s="10">
        <f>SUM(D55)</f>
        <v>76.87</v>
      </c>
      <c r="E54" s="15"/>
    </row>
    <row r="55" ht="21" customHeight="true" spans="1:5">
      <c r="A55" s="9" t="s">
        <v>232</v>
      </c>
      <c r="B55" s="84" t="s">
        <v>123</v>
      </c>
      <c r="C55" s="10">
        <f t="shared" si="1"/>
        <v>76.87</v>
      </c>
      <c r="D55" s="10">
        <f>SUM(D56)</f>
        <v>76.87</v>
      </c>
      <c r="E55" s="15"/>
    </row>
    <row r="56" ht="21" customHeight="true" spans="1:5">
      <c r="A56" s="86" t="s">
        <v>233</v>
      </c>
      <c r="B56" s="87" t="s">
        <v>124</v>
      </c>
      <c r="C56" s="88">
        <f t="shared" si="1"/>
        <v>76.87</v>
      </c>
      <c r="D56" s="89">
        <v>76.87</v>
      </c>
      <c r="E56" s="103"/>
    </row>
    <row r="57" ht="21" customHeight="true" spans="1:5">
      <c r="A57" s="90">
        <v>229</v>
      </c>
      <c r="B57" s="91" t="s">
        <v>125</v>
      </c>
      <c r="C57" s="92">
        <f t="shared" si="1"/>
        <v>6.7</v>
      </c>
      <c r="D57" s="93">
        <f>SUM(D58)</f>
        <v>0</v>
      </c>
      <c r="E57" s="104">
        <f>SUM(E58)</f>
        <v>6.7</v>
      </c>
    </row>
    <row r="58" ht="21" customHeight="true" spans="1:5">
      <c r="A58" s="90">
        <v>22999</v>
      </c>
      <c r="B58" s="94" t="s">
        <v>125</v>
      </c>
      <c r="C58" s="92">
        <f t="shared" si="1"/>
        <v>6.7</v>
      </c>
      <c r="D58" s="95">
        <f>SUM(D59)</f>
        <v>0</v>
      </c>
      <c r="E58" s="105">
        <f>SUM(E59)</f>
        <v>6.7</v>
      </c>
    </row>
    <row r="59" ht="21" customHeight="true" spans="1:5">
      <c r="A59" s="90">
        <v>2299999</v>
      </c>
      <c r="B59" s="94" t="s">
        <v>234</v>
      </c>
      <c r="C59" s="92">
        <f t="shared" si="1"/>
        <v>6.7</v>
      </c>
      <c r="D59" s="95"/>
      <c r="E59" s="105">
        <v>6.7</v>
      </c>
    </row>
    <row r="60" ht="21" customHeight="true" spans="1:5">
      <c r="A60" s="96"/>
      <c r="B60" s="97"/>
      <c r="C60" s="95"/>
      <c r="D60" s="95"/>
      <c r="E60" s="105"/>
    </row>
    <row r="61" ht="21" customHeight="true" spans="1:5">
      <c r="A61" s="98"/>
      <c r="B61" s="99"/>
      <c r="C61" s="99"/>
      <c r="D61" s="99"/>
      <c r="E61" s="106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true"/>
  <pageMargins left="0.590551181102362" right="0.590551181102362" top="0.590551181102362" bottom="0.590551181102362" header="0.393700787401575" footer="0.393700787401575"/>
  <pageSetup paperSize="9" fitToHeight="100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5"/>
    <pageSetUpPr fitToPage="true"/>
  </sheetPr>
  <dimension ref="A1:G46"/>
  <sheetViews>
    <sheetView showGridLines="0" showZeros="0" workbookViewId="0">
      <selection activeCell="D39" sqref="D39"/>
    </sheetView>
  </sheetViews>
  <sheetFormatPr defaultColWidth="9" defaultRowHeight="12.75" customHeight="true" outlineLevelCol="6"/>
  <cols>
    <col min="1" max="1" width="21.2833333333333" style="4" customWidth="true"/>
    <col min="2" max="2" width="43.7166666666667" style="4" customWidth="true"/>
    <col min="3" max="5" width="17.2833333333333" style="4" customWidth="true"/>
    <col min="6" max="6" width="6.85833333333333" style="4" customWidth="true"/>
    <col min="7" max="7" width="17.575" style="4" customWidth="true"/>
  </cols>
  <sheetData>
    <row r="1" ht="24.75" customHeight="true" spans="1:2">
      <c r="A1" s="29" t="s">
        <v>28</v>
      </c>
      <c r="B1" s="30"/>
    </row>
    <row r="2" ht="24.75" customHeight="true" spans="1:5">
      <c r="A2" s="74" t="s">
        <v>235</v>
      </c>
      <c r="B2" s="74"/>
      <c r="C2" s="74"/>
      <c r="D2" s="74"/>
      <c r="E2" s="74"/>
    </row>
    <row r="3" ht="24.75" customHeight="true" spans="5:5">
      <c r="E3" s="13" t="s">
        <v>30</v>
      </c>
    </row>
    <row r="4" ht="20" customHeight="true" spans="1:5">
      <c r="A4" s="7" t="s">
        <v>236</v>
      </c>
      <c r="B4" s="8"/>
      <c r="C4" s="7" t="s">
        <v>237</v>
      </c>
      <c r="D4" s="8"/>
      <c r="E4" s="14"/>
    </row>
    <row r="5" ht="20" customHeight="true" spans="1:5">
      <c r="A5" s="75" t="s">
        <v>173</v>
      </c>
      <c r="B5" s="8" t="s">
        <v>174</v>
      </c>
      <c r="C5" s="48" t="s">
        <v>89</v>
      </c>
      <c r="D5" s="76" t="s">
        <v>238</v>
      </c>
      <c r="E5" s="81" t="s">
        <v>239</v>
      </c>
    </row>
    <row r="6" ht="20" customHeight="true" spans="1:5">
      <c r="A6" s="75" t="s">
        <v>88</v>
      </c>
      <c r="B6" s="8" t="s">
        <v>88</v>
      </c>
      <c r="C6" s="7">
        <v>1</v>
      </c>
      <c r="D6" s="8">
        <v>2</v>
      </c>
      <c r="E6" s="14">
        <v>3</v>
      </c>
    </row>
    <row r="7" s="25" customFormat="true" ht="20" customHeight="true" spans="1:7">
      <c r="A7" s="9"/>
      <c r="B7" s="32" t="s">
        <v>89</v>
      </c>
      <c r="C7" s="77">
        <f>D7+E7</f>
        <v>1365.592</v>
      </c>
      <c r="D7" s="78">
        <f>SUM(D8,D19,D36)</f>
        <v>909.482</v>
      </c>
      <c r="E7" s="15">
        <f>SUM(E19)</f>
        <v>456.11</v>
      </c>
      <c r="F7" s="5"/>
      <c r="G7" s="5"/>
    </row>
    <row r="8" ht="20" customHeight="true" spans="1:5">
      <c r="A8" s="9" t="s">
        <v>240</v>
      </c>
      <c r="B8" s="32" t="s">
        <v>241</v>
      </c>
      <c r="C8" s="77">
        <f t="shared" ref="C8:C40" si="0">D8+E8</f>
        <v>905.21</v>
      </c>
      <c r="D8" s="78">
        <f>SUM(D9:D18)</f>
        <v>905.21</v>
      </c>
      <c r="E8" s="82"/>
    </row>
    <row r="9" ht="20" customHeight="true" spans="1:5">
      <c r="A9" s="11" t="s">
        <v>242</v>
      </c>
      <c r="B9" s="36" t="s">
        <v>243</v>
      </c>
      <c r="C9" s="77">
        <f t="shared" si="0"/>
        <v>314.56</v>
      </c>
      <c r="D9" s="79">
        <v>314.56</v>
      </c>
      <c r="E9" s="83"/>
    </row>
    <row r="10" ht="20" customHeight="true" spans="1:5">
      <c r="A10" s="11" t="s">
        <v>244</v>
      </c>
      <c r="B10" s="36" t="s">
        <v>245</v>
      </c>
      <c r="C10" s="77">
        <f t="shared" si="0"/>
        <v>244.13</v>
      </c>
      <c r="D10" s="79">
        <v>244.13</v>
      </c>
      <c r="E10" s="83"/>
    </row>
    <row r="11" ht="20" customHeight="true" spans="1:5">
      <c r="A11" s="11" t="s">
        <v>246</v>
      </c>
      <c r="B11" s="36" t="s">
        <v>247</v>
      </c>
      <c r="C11" s="77">
        <f t="shared" si="0"/>
        <v>26.21</v>
      </c>
      <c r="D11" s="79">
        <v>26.21</v>
      </c>
      <c r="E11" s="83"/>
    </row>
    <row r="12" ht="20" customHeight="true" spans="1:5">
      <c r="A12" s="11" t="s">
        <v>248</v>
      </c>
      <c r="B12" s="36" t="s">
        <v>249</v>
      </c>
      <c r="C12" s="77">
        <f t="shared" si="0"/>
        <v>63.92</v>
      </c>
      <c r="D12" s="79">
        <v>63.92</v>
      </c>
      <c r="E12" s="17"/>
    </row>
    <row r="13" ht="20" customHeight="true" spans="1:5">
      <c r="A13" s="11" t="s">
        <v>250</v>
      </c>
      <c r="B13" s="36" t="s">
        <v>251</v>
      </c>
      <c r="C13" s="77">
        <f t="shared" si="0"/>
        <v>101.85</v>
      </c>
      <c r="D13" s="79">
        <v>101.85</v>
      </c>
      <c r="E13" s="17"/>
    </row>
    <row r="14" ht="20" customHeight="true" spans="1:5">
      <c r="A14" s="11" t="s">
        <v>252</v>
      </c>
      <c r="B14" s="36" t="s">
        <v>121</v>
      </c>
      <c r="C14" s="77">
        <f t="shared" si="0"/>
        <v>3.22</v>
      </c>
      <c r="D14" s="79">
        <v>3.22</v>
      </c>
      <c r="E14" s="17"/>
    </row>
    <row r="15" ht="20" customHeight="true" spans="1:5">
      <c r="A15" s="11" t="s">
        <v>253</v>
      </c>
      <c r="B15" s="36" t="s">
        <v>254</v>
      </c>
      <c r="C15" s="77">
        <f t="shared" si="0"/>
        <v>51.24</v>
      </c>
      <c r="D15" s="79">
        <v>51.24</v>
      </c>
      <c r="E15" s="17"/>
    </row>
    <row r="16" ht="20" customHeight="true" spans="1:5">
      <c r="A16" s="11" t="s">
        <v>255</v>
      </c>
      <c r="B16" s="36" t="s">
        <v>256</v>
      </c>
      <c r="C16" s="77">
        <f t="shared" si="0"/>
        <v>16.98</v>
      </c>
      <c r="D16" s="79">
        <v>16.98</v>
      </c>
      <c r="E16" s="17"/>
    </row>
    <row r="17" ht="20" customHeight="true" spans="1:5">
      <c r="A17" s="11" t="s">
        <v>257</v>
      </c>
      <c r="B17" s="36" t="s">
        <v>258</v>
      </c>
      <c r="C17" s="77">
        <f t="shared" si="0"/>
        <v>6.23</v>
      </c>
      <c r="D17" s="79">
        <v>6.23</v>
      </c>
      <c r="E17" s="17"/>
    </row>
    <row r="18" ht="20" customHeight="true" spans="1:5">
      <c r="A18" s="11" t="s">
        <v>259</v>
      </c>
      <c r="B18" s="36" t="s">
        <v>260</v>
      </c>
      <c r="C18" s="77">
        <f t="shared" si="0"/>
        <v>76.87</v>
      </c>
      <c r="D18" s="79">
        <v>76.87</v>
      </c>
      <c r="E18" s="17"/>
    </row>
    <row r="19" ht="20" customHeight="true" spans="1:5">
      <c r="A19" s="9" t="s">
        <v>261</v>
      </c>
      <c r="B19" s="32" t="s">
        <v>262</v>
      </c>
      <c r="C19" s="77">
        <f t="shared" si="0"/>
        <v>456.11</v>
      </c>
      <c r="D19" s="78">
        <f>SUM(D20:D35)</f>
        <v>0</v>
      </c>
      <c r="E19" s="15">
        <f>SUM(E20:E35)</f>
        <v>456.11</v>
      </c>
    </row>
    <row r="20" ht="20" customHeight="true" spans="1:5">
      <c r="A20" s="11" t="s">
        <v>263</v>
      </c>
      <c r="B20" s="36" t="s">
        <v>264</v>
      </c>
      <c r="C20" s="77">
        <f t="shared" si="0"/>
        <v>94.19</v>
      </c>
      <c r="D20" s="79"/>
      <c r="E20" s="17">
        <v>94.19</v>
      </c>
    </row>
    <row r="21" ht="20" customHeight="true" spans="1:5">
      <c r="A21" s="11" t="s">
        <v>265</v>
      </c>
      <c r="B21" s="36" t="s">
        <v>266</v>
      </c>
      <c r="C21" s="77">
        <f t="shared" si="0"/>
        <v>0.5</v>
      </c>
      <c r="D21" s="79"/>
      <c r="E21" s="17">
        <v>0.5</v>
      </c>
    </row>
    <row r="22" ht="20" customHeight="true" spans="1:5">
      <c r="A22" s="11" t="s">
        <v>267</v>
      </c>
      <c r="B22" s="36" t="s">
        <v>268</v>
      </c>
      <c r="C22" s="77">
        <f t="shared" si="0"/>
        <v>1</v>
      </c>
      <c r="D22" s="79"/>
      <c r="E22" s="17">
        <v>1</v>
      </c>
    </row>
    <row r="23" ht="20" customHeight="true" spans="1:5">
      <c r="A23" s="11" t="s">
        <v>269</v>
      </c>
      <c r="B23" s="36" t="s">
        <v>270</v>
      </c>
      <c r="C23" s="77">
        <f t="shared" si="0"/>
        <v>14</v>
      </c>
      <c r="D23" s="79"/>
      <c r="E23" s="17">
        <v>14</v>
      </c>
    </row>
    <row r="24" ht="20" customHeight="true" spans="1:5">
      <c r="A24" s="11" t="s">
        <v>271</v>
      </c>
      <c r="B24" s="36" t="s">
        <v>272</v>
      </c>
      <c r="C24" s="77">
        <f t="shared" si="0"/>
        <v>9.8</v>
      </c>
      <c r="D24" s="79"/>
      <c r="E24" s="17">
        <v>9.8</v>
      </c>
    </row>
    <row r="25" ht="20" customHeight="true" spans="1:5">
      <c r="A25" s="11" t="s">
        <v>273</v>
      </c>
      <c r="B25" s="36" t="s">
        <v>274</v>
      </c>
      <c r="C25" s="77">
        <f t="shared" si="0"/>
        <v>42</v>
      </c>
      <c r="D25" s="79"/>
      <c r="E25" s="17">
        <v>42</v>
      </c>
    </row>
    <row r="26" ht="20" customHeight="true" spans="1:5">
      <c r="A26" s="11" t="s">
        <v>275</v>
      </c>
      <c r="B26" s="36" t="s">
        <v>276</v>
      </c>
      <c r="C26" s="77">
        <f t="shared" si="0"/>
        <v>10</v>
      </c>
      <c r="D26" s="79"/>
      <c r="E26" s="17">
        <v>10</v>
      </c>
    </row>
    <row r="27" ht="20" customHeight="true" spans="1:5">
      <c r="A27" s="11" t="s">
        <v>277</v>
      </c>
      <c r="B27" s="36" t="s">
        <v>278</v>
      </c>
      <c r="C27" s="77">
        <f t="shared" si="0"/>
        <v>1</v>
      </c>
      <c r="D27" s="79"/>
      <c r="E27" s="17">
        <v>1</v>
      </c>
    </row>
    <row r="28" ht="20" customHeight="true" spans="1:5">
      <c r="A28" s="11" t="s">
        <v>279</v>
      </c>
      <c r="B28" s="36" t="s">
        <v>280</v>
      </c>
      <c r="C28" s="77">
        <f t="shared" si="0"/>
        <v>3.38</v>
      </c>
      <c r="D28" s="79"/>
      <c r="E28" s="37">
        <v>3.38</v>
      </c>
    </row>
    <row r="29" ht="20" customHeight="true" spans="1:5">
      <c r="A29" s="11" t="s">
        <v>281</v>
      </c>
      <c r="B29" s="36" t="s">
        <v>282</v>
      </c>
      <c r="C29" s="77">
        <f t="shared" si="0"/>
        <v>3.28</v>
      </c>
      <c r="D29" s="79"/>
      <c r="E29" s="37">
        <v>3.28</v>
      </c>
    </row>
    <row r="30" ht="20" customHeight="true" spans="1:5">
      <c r="A30" s="11" t="s">
        <v>283</v>
      </c>
      <c r="B30" s="36" t="s">
        <v>284</v>
      </c>
      <c r="C30" s="77">
        <f t="shared" si="0"/>
        <v>10.14</v>
      </c>
      <c r="D30" s="79"/>
      <c r="E30" s="37">
        <v>10.14</v>
      </c>
    </row>
    <row r="31" ht="20" customHeight="true" spans="1:5">
      <c r="A31" s="11" t="s">
        <v>285</v>
      </c>
      <c r="B31" s="36" t="s">
        <v>286</v>
      </c>
      <c r="C31" s="77">
        <f t="shared" si="0"/>
        <v>12.36</v>
      </c>
      <c r="D31" s="79"/>
      <c r="E31" s="17">
        <v>12.36</v>
      </c>
    </row>
    <row r="32" ht="20" customHeight="true" spans="1:5">
      <c r="A32" s="11" t="s">
        <v>287</v>
      </c>
      <c r="B32" s="36" t="s">
        <v>288</v>
      </c>
      <c r="C32" s="77">
        <f t="shared" si="0"/>
        <v>7.86</v>
      </c>
      <c r="D32" s="79"/>
      <c r="E32" s="17">
        <v>7.86</v>
      </c>
    </row>
    <row r="33" ht="20" customHeight="true" spans="1:5">
      <c r="A33" s="11" t="s">
        <v>289</v>
      </c>
      <c r="B33" s="36" t="s">
        <v>290</v>
      </c>
      <c r="C33" s="77">
        <f t="shared" si="0"/>
        <v>0.1</v>
      </c>
      <c r="D33" s="79"/>
      <c r="E33" s="17">
        <v>0.1</v>
      </c>
    </row>
    <row r="34" ht="20" customHeight="true" spans="1:5">
      <c r="A34" s="11" t="s">
        <v>291</v>
      </c>
      <c r="B34" s="36" t="s">
        <v>292</v>
      </c>
      <c r="C34" s="77">
        <f t="shared" si="0"/>
        <v>54</v>
      </c>
      <c r="D34" s="79"/>
      <c r="E34" s="17">
        <v>54</v>
      </c>
    </row>
    <row r="35" ht="20" customHeight="true" spans="1:5">
      <c r="A35" s="11" t="s">
        <v>293</v>
      </c>
      <c r="B35" s="36" t="s">
        <v>294</v>
      </c>
      <c r="C35" s="77">
        <f t="shared" si="0"/>
        <v>192.5</v>
      </c>
      <c r="D35" s="79"/>
      <c r="E35" s="17">
        <v>192.5</v>
      </c>
    </row>
    <row r="36" ht="20" customHeight="true" spans="1:5">
      <c r="A36" s="9" t="s">
        <v>295</v>
      </c>
      <c r="B36" s="32" t="s">
        <v>296</v>
      </c>
      <c r="C36" s="77">
        <f t="shared" si="0"/>
        <v>4.272</v>
      </c>
      <c r="D36" s="78">
        <f>SUM(D37:D41)</f>
        <v>4.272</v>
      </c>
      <c r="E36" s="15"/>
    </row>
    <row r="37" ht="20" customHeight="true" spans="1:5">
      <c r="A37" s="11" t="s">
        <v>297</v>
      </c>
      <c r="B37" s="36" t="s">
        <v>298</v>
      </c>
      <c r="C37" s="77">
        <f t="shared" si="0"/>
        <v>0</v>
      </c>
      <c r="D37" s="79"/>
      <c r="E37" s="17"/>
    </row>
    <row r="38" ht="20" customHeight="true" spans="1:5">
      <c r="A38" s="11" t="s">
        <v>299</v>
      </c>
      <c r="B38" s="36" t="s">
        <v>300</v>
      </c>
      <c r="C38" s="77">
        <f t="shared" si="0"/>
        <v>4.11</v>
      </c>
      <c r="D38" s="79">
        <v>4.11</v>
      </c>
      <c r="E38" s="17"/>
    </row>
    <row r="39" s="1" customFormat="true" ht="20" customHeight="true" spans="1:7">
      <c r="A39" s="11" t="s">
        <v>301</v>
      </c>
      <c r="B39" s="36" t="s">
        <v>302</v>
      </c>
      <c r="C39" s="80"/>
      <c r="D39" s="79"/>
      <c r="E39" s="17"/>
      <c r="F39" s="2"/>
      <c r="G39" s="2"/>
    </row>
    <row r="40" ht="20" customHeight="true" spans="1:5">
      <c r="A40" s="11" t="s">
        <v>303</v>
      </c>
      <c r="B40" s="36" t="s">
        <v>304</v>
      </c>
      <c r="C40" s="77">
        <f>D40+E40</f>
        <v>0</v>
      </c>
      <c r="D40" s="79">
        <v>0</v>
      </c>
      <c r="E40" s="17"/>
    </row>
    <row r="41" ht="20" customHeight="true" spans="1:5">
      <c r="A41" s="11" t="s">
        <v>305</v>
      </c>
      <c r="B41" s="36" t="s">
        <v>306</v>
      </c>
      <c r="C41" s="77">
        <f>D41+E41</f>
        <v>0.162</v>
      </c>
      <c r="D41" s="79">
        <v>0.162</v>
      </c>
      <c r="E41" s="17"/>
    </row>
    <row r="43" ht="19.5" customHeight="true" spans="1:5">
      <c r="A43" t="s">
        <v>307</v>
      </c>
      <c r="B43"/>
      <c r="C43"/>
      <c r="D43"/>
      <c r="E43"/>
    </row>
    <row r="45" customHeight="true" spans="1:7">
      <c r="A45"/>
      <c r="B45"/>
      <c r="C45"/>
      <c r="D45"/>
      <c r="E45"/>
      <c r="F45"/>
      <c r="G45"/>
    </row>
    <row r="46" customHeight="true" spans="1:7">
      <c r="A46"/>
      <c r="B46"/>
      <c r="C46"/>
      <c r="D46"/>
      <c r="E46"/>
      <c r="F46"/>
      <c r="G46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true"/>
  <pageMargins left="0.590551181102362" right="0.590551181102362" top="0.590551181102362" bottom="0.590551181102362" header="0.393700787401575" footer="0.393700787401575"/>
  <pageSetup paperSize="9" fitToHeight="10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2018-01-20T20:55:00Z</dcterms:created>
  <cp:lastPrinted>2019-03-01T23:10:00Z</cp:lastPrinted>
  <dcterms:modified xsi:type="dcterms:W3CDTF">2022-04-12T17:19:07Z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5571820</vt:i4>
  </property>
  <property fmtid="{D5CDD505-2E9C-101B-9397-08002B2CF9AE}" pid="3" name="KSOProductBuildVer">
    <vt:lpwstr>2052-11.8.2.9958</vt:lpwstr>
  </property>
  <property fmtid="{D5CDD505-2E9C-101B-9397-08002B2CF9AE}" pid="4" name="ICV">
    <vt:lpwstr>F884EECFA21B40CEB08DAE5B625A3EC3</vt:lpwstr>
  </property>
</Properties>
</file>